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STOCK_EN_SALAS" sheetId="3" state="visible" r:id="rId3"/>
    <sheet xmlns:r="http://schemas.openxmlformats.org/officeDocument/2006/relationships" name="REPOSICION" sheetId="4" state="visible" r:id="rId4"/>
    <sheet xmlns:r="http://schemas.openxmlformats.org/officeDocument/2006/relationships" name="ALERTAS" sheetId="5" state="visible" r:id="rId5"/>
  </sheets>
  <definedNames>
    <definedName name="_xlnm._FilterDatabase" localSheetId="4" hidden="1">'ALERTAS'!$A$4:$G$200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5586D"/>
      <sz val="16"/>
    </font>
    <font>
      <i val="1"/>
      <color rgb="005E7C88"/>
      <sz val="10"/>
    </font>
    <font>
      <sz val="10"/>
    </font>
    <font>
      <b val="1"/>
      <color rgb="0015586D"/>
      <sz val="10"/>
    </font>
    <font>
      <b val="1"/>
      <color rgb="00FFFFFF"/>
      <sz val="10"/>
    </font>
    <font>
      <b val="1"/>
      <color rgb="0015586D"/>
      <sz val="14"/>
    </font>
  </fonts>
  <fills count="5">
    <fill>
      <patternFill/>
    </fill>
    <fill>
      <patternFill patternType="gray125"/>
    </fill>
    <fill>
      <patternFill patternType="solid">
        <fgColor rgb="001B6D85"/>
      </patternFill>
    </fill>
    <fill>
      <patternFill patternType="solid">
        <fgColor rgb="00FFF8E1"/>
      </patternFill>
    </fill>
    <fill>
      <patternFill patternType="solid">
        <fgColor rgb="00EAF3F6"/>
      </patternFill>
    </fill>
  </fills>
  <borders count="2">
    <border>
      <left/>
      <right/>
      <top/>
      <bottom/>
      <diagonal/>
    </border>
    <border>
      <left style="thin">
        <color rgb="00D5DEE2"/>
      </left>
      <right style="thin">
        <color rgb="00D5DEE2"/>
      </right>
      <top style="thin">
        <color rgb="00D5DEE2"/>
      </top>
      <bottom style="thin">
        <color rgb="00D5DE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0" fillId="3" borderId="1" pivotButton="0" quotePrefix="0" xfId="0"/>
    <xf numFmtId="0" fontId="2" fillId="3" borderId="1" pivotButton="0" quotePrefix="0" xfId="0"/>
    <xf numFmtId="0" fontId="0" fillId="4" borderId="1" applyAlignment="1" pivotButton="0" quotePrefix="0" xfId="0">
      <alignment horizontal="center"/>
    </xf>
    <xf numFmtId="0" fontId="6" fillId="0" borderId="0" pivotButton="0" quotePrefix="0" xfId="0"/>
    <xf numFmtId="0" fontId="0" fillId="4" borderId="1" pivotButton="0" quotePrefix="0" xfId="0"/>
  </cellXfs>
  <cellStyles count="1">
    <cellStyle name="Normal" xfId="0" builtinId="0" hidden="0"/>
  </cellStyles>
  <dxfs count="3">
    <dxf>
      <font>
        <b val="1"/>
        <color rgb="007B1E0E"/>
      </font>
      <fill>
        <patternFill patternType="solid">
          <fgColor rgb="00F4B6A8"/>
        </patternFill>
      </fill>
    </dxf>
    <dxf>
      <font>
        <color rgb="007A5C00"/>
      </font>
      <fill>
        <patternFill patternType="solid">
          <fgColor rgb="00FFE699"/>
        </patternFill>
      </fill>
    </dxf>
    <dxf>
      <font>
        <color rgb="0015586D"/>
      </font>
      <fill>
        <patternFill patternType="solid">
          <fgColor rgb="00D6F0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95" customWidth="1" min="3" max="3"/>
  </cols>
  <sheetData>
    <row r="2">
      <c r="B2" s="1" t="inlineStr">
        <is>
          <t>Plantilla de control de inventario para proveedores de supermercados</t>
        </is>
      </c>
    </row>
    <row r="3">
      <c r="B3" s="2" t="inlineStr">
        <is>
          <t>sinquiebre.cl — guías para proveedores de supermercados</t>
        </is>
      </c>
    </row>
    <row r="5" ht="16" customHeight="1">
      <c r="C5" s="3" t="inlineStr"/>
    </row>
    <row r="6" ht="30" customHeight="1">
      <c r="B6" s="4" t="inlineStr">
        <is>
          <t>Para qué sirve</t>
        </is>
      </c>
      <c r="C6" s="3" t="inlineStr">
        <is>
          <t>Ver en una sola planilla tu stock de bodega y el stock que tienes repartido en las salas de cada cadena, y que ella misma te diga dónde vas a quebrar antes de que pase.</t>
        </is>
      </c>
    </row>
    <row r="7" ht="16" customHeight="1">
      <c r="C7" s="3" t="inlineStr"/>
    </row>
    <row r="8" ht="16" customHeight="1">
      <c r="B8" s="4" t="inlineStr">
        <is>
          <t>Cómo se usa</t>
        </is>
      </c>
      <c r="C8" s="3" t="inlineStr"/>
    </row>
    <row r="9" ht="30" customHeight="1">
      <c r="B9" s="4" t="inlineStr">
        <is>
          <t>1</t>
        </is>
      </c>
      <c r="C9" s="3" t="inlineStr">
        <is>
          <t>Llena la hoja PRODUCTOS con tus SKUs una sola vez. Es el maestro: todo lo demás lo lee de ahí.</t>
        </is>
      </c>
    </row>
    <row r="10" ht="30" customHeight="1">
      <c r="B10" s="4" t="inlineStr">
        <is>
          <t>2</t>
        </is>
      </c>
      <c r="C10" s="3" t="inlineStr">
        <is>
          <t>Cada semana, pega en la hoja STOCK_EN_SALAS lo que bajaste de los portales B2B (una fila por cadena + sala + producto).</t>
        </is>
      </c>
    </row>
    <row r="11" ht="16" customHeight="1">
      <c r="B11" s="4" t="inlineStr">
        <is>
          <t>3</t>
        </is>
      </c>
      <c r="C11" s="3" t="inlineStr">
        <is>
          <t>Actualiza la columna de stock de tu bodega en la hoja PRODUCTOS.</t>
        </is>
      </c>
    </row>
    <row r="12" ht="16" customHeight="1">
      <c r="B12" s="4" t="inlineStr">
        <is>
          <t>4</t>
        </is>
      </c>
      <c r="C12" s="3" t="inlineStr">
        <is>
          <t>Mira la hoja ALERTAS. Está ordenada por urgencia: arriba lo que quiebra primero.</t>
        </is>
      </c>
    </row>
    <row r="13" ht="16" customHeight="1">
      <c r="C13" s="3" t="inlineStr"/>
    </row>
    <row r="14" ht="16" customHeight="1">
      <c r="B14" s="4" t="inlineStr">
        <is>
          <t>Los colores</t>
        </is>
      </c>
      <c r="C14" s="3" t="inlineStr"/>
    </row>
    <row r="15" ht="16" customHeight="1">
      <c r="B15" s="4" t="inlineStr">
        <is>
          <t>Amarillo</t>
        </is>
      </c>
      <c r="C15" s="3" t="inlineStr">
        <is>
          <t>Celda que llenas tú.</t>
        </is>
      </c>
    </row>
    <row r="16" ht="16" customHeight="1">
      <c r="B16" s="4" t="inlineStr">
        <is>
          <t>Celeste</t>
        </is>
      </c>
      <c r="C16" s="3" t="inlineStr">
        <is>
          <t>Celda calculada. No la escribas: tiene fórmula.</t>
        </is>
      </c>
    </row>
    <row r="17" ht="16" customHeight="1">
      <c r="C17" s="3" t="inlineStr"/>
    </row>
    <row r="18" ht="16" customHeight="1">
      <c r="B18" s="4" t="inlineStr">
        <is>
          <t>Cómo se calculan las cosas</t>
        </is>
      </c>
      <c r="C18" s="3" t="inlineStr"/>
    </row>
    <row r="19" ht="30" customHeight="1">
      <c r="B19" s="4" t="inlineStr">
        <is>
          <t>Días de stock</t>
        </is>
      </c>
      <c r="C19" s="3" t="inlineStr">
        <is>
          <t>Stock en sala ÷ venta diaria promedio. Es cuántos días aguanta esa sala si sigue vendiendo al ritmo actual.</t>
        </is>
      </c>
    </row>
    <row r="20" ht="30" customHeight="1">
      <c r="B20" s="4" t="inlineStr">
        <is>
          <t>Stock de seguridad</t>
        </is>
      </c>
      <c r="C20" s="3" t="inlineStr">
        <is>
          <t>Venta diaria × días de lead time × factor de seguridad. El factor sube para los productos que más rotan (clase A).</t>
        </is>
      </c>
    </row>
    <row r="21" ht="30" customHeight="1">
      <c r="B21" s="4" t="inlineStr">
        <is>
          <t>Punto de reorden</t>
        </is>
      </c>
      <c r="C21" s="3" t="inlineStr">
        <is>
          <t>Stock de seguridad + (venta diaria × lead time). Cuando el stock baja de aquí, hay que despachar.</t>
        </is>
      </c>
    </row>
    <row r="22" ht="30" customHeight="1">
      <c r="B22" s="4" t="inlineStr">
        <is>
          <t>Clase ABC</t>
        </is>
      </c>
      <c r="C22" s="3" t="inlineStr">
        <is>
          <t>A = el 20% de productos que hace el 80% de tu venta. B = el siguiente 30%. C = el resto. Los A se revisan todos los días.</t>
        </is>
      </c>
    </row>
    <row r="23" ht="16" customHeight="1">
      <c r="C23" s="3" t="inlineStr"/>
    </row>
    <row r="24" ht="30" customHeight="1">
      <c r="B24" s="4" t="inlineStr">
        <is>
          <t>El límite de esta plantilla</t>
        </is>
      </c>
      <c r="C24" s="3" t="inlineStr">
        <is>
          <t>Funciona bien hasta unas 2 cadenas y unos 30 productos. Más allá de eso el problema deja de ser el cálculo y pasa a ser mantenerla al día: bajar los portales, cruzar los códigos distintos de cada cadena y pegar todo cada semana. Ahí conviene automatizar la carga.</t>
        </is>
      </c>
    </row>
    <row r="25" ht="16" customHeight="1">
      <c r="C25" s="3" t="inlineStr">
        <is>
          <t>Más guías en sinquiebre.cl/control-de-inventario/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0" customWidth="1" min="3" max="3"/>
    <col width="16" customWidth="1" min="4" max="4"/>
    <col width="15" customWidth="1" min="5" max="5"/>
    <col width="19" customWidth="1" min="6" max="6"/>
    <col width="17" customWidth="1" min="7" max="7"/>
  </cols>
  <sheetData>
    <row r="1" ht="30" customHeight="1">
      <c r="A1" s="5" t="inlineStr">
        <is>
          <t>SKU / Código propio</t>
        </is>
      </c>
      <c r="B1" s="5" t="inlineStr">
        <is>
          <t>Descripción</t>
        </is>
      </c>
      <c r="C1" s="5" t="inlineStr">
        <is>
          <t>Clase ABC</t>
        </is>
      </c>
      <c r="D1" s="5" t="inlineStr">
        <is>
          <t>Unidades por caja</t>
        </is>
      </c>
      <c r="E1" s="5" t="inlineStr">
        <is>
          <t>Lead time (días)</t>
        </is>
      </c>
      <c r="F1" s="5" t="inlineStr">
        <is>
          <t>Precio a la cadena ($)</t>
        </is>
      </c>
      <c r="G1" s="5" t="inlineStr">
        <is>
          <t>Stock en tu bodega</t>
        </is>
      </c>
    </row>
    <row r="2">
      <c r="A2" s="6" t="inlineStr">
        <is>
          <t>SAL-001</t>
        </is>
      </c>
      <c r="B2" s="6" t="inlineStr">
        <is>
          <t>Salsa de tomate 400 g</t>
        </is>
      </c>
      <c r="C2" s="6" t="inlineStr">
        <is>
          <t>A</t>
        </is>
      </c>
      <c r="D2" s="6" t="n">
        <v>12</v>
      </c>
      <c r="E2" s="6" t="n">
        <v>7</v>
      </c>
      <c r="F2" s="6" t="n">
        <v>890</v>
      </c>
      <c r="G2" s="6" t="n">
        <v>4800</v>
      </c>
    </row>
    <row r="3">
      <c r="A3" s="6" t="inlineStr">
        <is>
          <t>SAL-002</t>
        </is>
      </c>
      <c r="B3" s="6" t="inlineStr">
        <is>
          <t>Salsa picante 250 ml</t>
        </is>
      </c>
      <c r="C3" s="6" t="inlineStr">
        <is>
          <t>B</t>
        </is>
      </c>
      <c r="D3" s="6" t="n">
        <v>24</v>
      </c>
      <c r="E3" s="6" t="n">
        <v>7</v>
      </c>
      <c r="F3" s="6" t="n">
        <v>1290</v>
      </c>
      <c r="G3" s="6" t="n">
        <v>1500</v>
      </c>
    </row>
    <row r="4">
      <c r="A4" s="6" t="inlineStr">
        <is>
          <t>MER-010</t>
        </is>
      </c>
      <c r="B4" s="7" t="inlineStr">
        <is>
          <t>↓ agrega tus productos desde aquí</t>
        </is>
      </c>
      <c r="C4" s="6" t="inlineStr">
        <is>
          <t>A</t>
        </is>
      </c>
      <c r="D4" s="6" t="n">
        <v>12</v>
      </c>
      <c r="E4" s="6" t="n">
        <v>10</v>
      </c>
      <c r="F4" s="6" t="n">
        <v>1450</v>
      </c>
      <c r="G4" s="6" t="n">
        <v>3200</v>
      </c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6" t="n"/>
      <c r="B48" s="6" t="n"/>
      <c r="C48" s="6" t="n"/>
      <c r="D48" s="6" t="n"/>
      <c r="E48" s="6" t="n"/>
      <c r="F48" s="6" t="n"/>
      <c r="G48" s="6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6" t="n"/>
      <c r="B50" s="6" t="n"/>
      <c r="C50" s="6" t="n"/>
      <c r="D50" s="6" t="n"/>
      <c r="E50" s="6" t="n"/>
      <c r="F50" s="6" t="n"/>
      <c r="G50" s="6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6" t="n"/>
      <c r="B52" s="6" t="n"/>
      <c r="C52" s="6" t="n"/>
      <c r="D52" s="6" t="n"/>
      <c r="E52" s="6" t="n"/>
      <c r="F52" s="6" t="n"/>
      <c r="G52" s="6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>
      <c r="A54" s="6" t="n"/>
      <c r="B54" s="6" t="n"/>
      <c r="C54" s="6" t="n"/>
      <c r="D54" s="6" t="n"/>
      <c r="E54" s="6" t="n"/>
      <c r="F54" s="6" t="n"/>
      <c r="G54" s="6" t="n"/>
    </row>
    <row r="55">
      <c r="A55" s="6" t="n"/>
      <c r="B55" s="6" t="n"/>
      <c r="C55" s="6" t="n"/>
      <c r="D55" s="6" t="n"/>
      <c r="E55" s="6" t="n"/>
      <c r="F55" s="6" t="n"/>
      <c r="G55" s="6" t="n"/>
    </row>
    <row r="56">
      <c r="A56" s="6" t="n"/>
      <c r="B56" s="6" t="n"/>
      <c r="C56" s="6" t="n"/>
      <c r="D56" s="6" t="n"/>
      <c r="E56" s="6" t="n"/>
      <c r="F56" s="6" t="n"/>
      <c r="G56" s="6" t="n"/>
    </row>
    <row r="57">
      <c r="A57" s="6" t="n"/>
      <c r="B57" s="6" t="n"/>
      <c r="C57" s="6" t="n"/>
      <c r="D57" s="6" t="n"/>
      <c r="E57" s="6" t="n"/>
      <c r="F57" s="6" t="n"/>
      <c r="G57" s="6" t="n"/>
    </row>
    <row r="58">
      <c r="A58" s="6" t="n"/>
      <c r="B58" s="6" t="n"/>
      <c r="C58" s="6" t="n"/>
      <c r="D58" s="6" t="n"/>
      <c r="E58" s="6" t="n"/>
      <c r="F58" s="6" t="n"/>
      <c r="G58" s="6" t="n"/>
    </row>
    <row r="59">
      <c r="A59" s="6" t="n"/>
      <c r="B59" s="6" t="n"/>
      <c r="C59" s="6" t="n"/>
      <c r="D59" s="6" t="n"/>
      <c r="E59" s="6" t="n"/>
      <c r="F59" s="6" t="n"/>
      <c r="G59" s="6" t="n"/>
    </row>
  </sheetData>
  <dataValidations count="1">
    <dataValidation sqref="C2:C60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7" customWidth="1" min="4" max="4"/>
    <col width="21" customWidth="1" min="5" max="5"/>
    <col width="12" customWidth="1" min="6" max="6"/>
    <col width="13" customWidth="1" min="7" max="7"/>
    <col width="12" customWidth="1" min="8" max="8"/>
  </cols>
  <sheetData>
    <row r="1" ht="30" customHeight="1">
      <c r="A1" s="5" t="inlineStr">
        <is>
          <t>Cadena</t>
        </is>
      </c>
      <c r="B1" s="5" t="inlineStr">
        <is>
          <t>Sala / Local</t>
        </is>
      </c>
      <c r="C1" s="5" t="inlineStr">
        <is>
          <t>SKU</t>
        </is>
      </c>
      <c r="D1" s="5" t="inlineStr">
        <is>
          <t>Stock en sala (un.)</t>
        </is>
      </c>
      <c r="E1" s="5" t="inlineStr">
        <is>
          <t>Venta últimos 7 días (un.)</t>
        </is>
      </c>
      <c r="F1" s="5" t="inlineStr">
        <is>
          <t>Venta diaria</t>
        </is>
      </c>
      <c r="G1" s="5" t="inlineStr">
        <is>
          <t>Días de stock</t>
        </is>
      </c>
      <c r="H1" s="5" t="inlineStr">
        <is>
          <t>Semáforo</t>
        </is>
      </c>
    </row>
    <row r="2">
      <c r="A2" s="6" t="inlineStr">
        <is>
          <t>Jumbo</t>
        </is>
      </c>
      <c r="B2" s="6" t="inlineStr">
        <is>
          <t>Jumbo Kennedy</t>
        </is>
      </c>
      <c r="C2" s="6" t="inlineStr">
        <is>
          <t>SAL-001</t>
        </is>
      </c>
      <c r="D2" s="6" t="n">
        <v>18</v>
      </c>
      <c r="E2" s="6" t="n">
        <v>42</v>
      </c>
      <c r="F2" s="8">
        <f>IF(E2="","",E2/7)</f>
        <v/>
      </c>
      <c r="G2" s="8">
        <f>IFERROR(IF(F2=0,"",ROUND(D2/F2,1)),"")</f>
        <v/>
      </c>
      <c r="H2" s="8">
        <f>IF(G2="","",IF(G2&lt;=3,"QUIEBRE INMINENTE",IF(G2&lt;=7,"ATENCION","OK")))</f>
        <v/>
      </c>
    </row>
    <row r="3">
      <c r="A3" s="6" t="inlineStr">
        <is>
          <t>Jumbo</t>
        </is>
      </c>
      <c r="B3" s="6" t="inlineStr">
        <is>
          <t>Jumbo Bilbao</t>
        </is>
      </c>
      <c r="C3" s="6" t="inlineStr">
        <is>
          <t>SAL-001</t>
        </is>
      </c>
      <c r="D3" s="6" t="n">
        <v>4</v>
      </c>
      <c r="E3" s="6" t="n">
        <v>35</v>
      </c>
      <c r="F3" s="8">
        <f>IF(E3="","",E3/7)</f>
        <v/>
      </c>
      <c r="G3" s="8">
        <f>IFERROR(IF(F3=0,"",ROUND(D3/F3,1)),"")</f>
        <v/>
      </c>
      <c r="H3" s="8">
        <f>IF(G3="","",IF(G3&lt;=3,"QUIEBRE INMINENTE",IF(G3&lt;=7,"ATENCION","OK")))</f>
        <v/>
      </c>
    </row>
    <row r="4">
      <c r="A4" s="6" t="inlineStr">
        <is>
          <t>Jumbo</t>
        </is>
      </c>
      <c r="B4" s="6" t="inlineStr">
        <is>
          <t>Jumbo Antofagasta</t>
        </is>
      </c>
      <c r="C4" s="6" t="inlineStr">
        <is>
          <t>MER-010</t>
        </is>
      </c>
      <c r="D4" s="6" t="n">
        <v>2</v>
      </c>
      <c r="E4" s="6" t="n">
        <v>28</v>
      </c>
      <c r="F4" s="8">
        <f>IF(E4="","",E4/7)</f>
        <v/>
      </c>
      <c r="G4" s="8">
        <f>IFERROR(IF(F4=0,"",ROUND(D4/F4,1)),"")</f>
        <v/>
      </c>
      <c r="H4" s="8">
        <f>IF(G4="","",IF(G4&lt;=3,"QUIEBRE INMINENTE",IF(G4&lt;=7,"ATENCION","OK")))</f>
        <v/>
      </c>
    </row>
    <row r="5">
      <c r="A5" s="6" t="inlineStr">
        <is>
          <t>Santa Isabel</t>
        </is>
      </c>
      <c r="B5" s="6" t="inlineStr">
        <is>
          <t>S.Isabel Ñuñoa</t>
        </is>
      </c>
      <c r="C5" s="6" t="inlineStr">
        <is>
          <t>SAL-002</t>
        </is>
      </c>
      <c r="D5" s="6" t="n">
        <v>26</v>
      </c>
      <c r="E5" s="6" t="n">
        <v>14</v>
      </c>
      <c r="F5" s="8">
        <f>IF(E5="","",E5/7)</f>
        <v/>
      </c>
      <c r="G5" s="8">
        <f>IFERROR(IF(F5=0,"",ROUND(D5/F5,1)),"")</f>
        <v/>
      </c>
      <c r="H5" s="8">
        <f>IF(G5="","",IF(G5&lt;=3,"QUIEBRE INMINENTE",IF(G5&lt;=7,"ATENCION","OK")))</f>
        <v/>
      </c>
    </row>
    <row r="6">
      <c r="A6" s="6" t="inlineStr">
        <is>
          <t>Líder</t>
        </is>
      </c>
      <c r="B6" s="6" t="inlineStr">
        <is>
          <t>Líder Maipú</t>
        </is>
      </c>
      <c r="C6" s="6" t="inlineStr">
        <is>
          <t>SAL-001</t>
        </is>
      </c>
      <c r="D6" s="6" t="n">
        <v>55</v>
      </c>
      <c r="E6" s="6" t="n">
        <v>21</v>
      </c>
      <c r="F6" s="8">
        <f>IF(E6="","",E6/7)</f>
        <v/>
      </c>
      <c r="G6" s="8">
        <f>IFERROR(IF(F6=0,"",ROUND(D6/F6,1)),"")</f>
        <v/>
      </c>
      <c r="H6" s="8">
        <f>IF(G6="","",IF(G6&lt;=3,"QUIEBRE INMINENTE",IF(G6&lt;=7,"ATENCION","OK")))</f>
        <v/>
      </c>
    </row>
    <row r="7">
      <c r="A7" s="6" t="n"/>
      <c r="B7" s="6" t="n"/>
      <c r="C7" s="6" t="n"/>
      <c r="D7" s="6" t="n"/>
      <c r="E7" s="6" t="n"/>
      <c r="F7" s="8">
        <f>IF(E7="","",E7/7)</f>
        <v/>
      </c>
      <c r="G7" s="8">
        <f>IFERROR(IF(F7=0,"",ROUND(D7/F7,1)),"")</f>
        <v/>
      </c>
      <c r="H7" s="8">
        <f>IF(G7="","",IF(G7&lt;=3,"QUIEBRE INMINENTE",IF(G7&lt;=7,"ATENCION","OK")))</f>
        <v/>
      </c>
    </row>
    <row r="8">
      <c r="A8" s="6" t="n"/>
      <c r="B8" s="6" t="n"/>
      <c r="C8" s="6" t="n"/>
      <c r="D8" s="6" t="n"/>
      <c r="E8" s="6" t="n"/>
      <c r="F8" s="8">
        <f>IF(E8="","",E8/7)</f>
        <v/>
      </c>
      <c r="G8" s="8">
        <f>IFERROR(IF(F8=0,"",ROUND(D8/F8,1)),"")</f>
        <v/>
      </c>
      <c r="H8" s="8">
        <f>IF(G8="","",IF(G8&lt;=3,"QUIEBRE INMINENTE",IF(G8&lt;=7,"ATENCION","OK")))</f>
        <v/>
      </c>
    </row>
    <row r="9">
      <c r="A9" s="6" t="n"/>
      <c r="B9" s="6" t="n"/>
      <c r="C9" s="6" t="n"/>
      <c r="D9" s="6" t="n"/>
      <c r="E9" s="6" t="n"/>
      <c r="F9" s="8">
        <f>IF(E9="","",E9/7)</f>
        <v/>
      </c>
      <c r="G9" s="8">
        <f>IFERROR(IF(F9=0,"",ROUND(D9/F9,1)),"")</f>
        <v/>
      </c>
      <c r="H9" s="8">
        <f>IF(G9="","",IF(G9&lt;=3,"QUIEBRE INMINENTE",IF(G9&lt;=7,"ATENCION","OK")))</f>
        <v/>
      </c>
    </row>
    <row r="10">
      <c r="A10" s="6" t="n"/>
      <c r="B10" s="6" t="n"/>
      <c r="C10" s="6" t="n"/>
      <c r="D10" s="6" t="n"/>
      <c r="E10" s="6" t="n"/>
      <c r="F10" s="8">
        <f>IF(E10="","",E10/7)</f>
        <v/>
      </c>
      <c r="G10" s="8">
        <f>IFERROR(IF(F10=0,"",ROUND(D10/F10,1)),"")</f>
        <v/>
      </c>
      <c r="H10" s="8">
        <f>IF(G10="","",IF(G10&lt;=3,"QUIEBRE INMINENTE",IF(G10&lt;=7,"ATENCION","OK")))</f>
        <v/>
      </c>
    </row>
    <row r="11">
      <c r="A11" s="6" t="n"/>
      <c r="B11" s="6" t="n"/>
      <c r="C11" s="6" t="n"/>
      <c r="D11" s="6" t="n"/>
      <c r="E11" s="6" t="n"/>
      <c r="F11" s="8">
        <f>IF(E11="","",E11/7)</f>
        <v/>
      </c>
      <c r="G11" s="8">
        <f>IFERROR(IF(F11=0,"",ROUND(D11/F11,1)),"")</f>
        <v/>
      </c>
      <c r="H11" s="8">
        <f>IF(G11="","",IF(G11&lt;=3,"QUIEBRE INMINENTE",IF(G11&lt;=7,"ATENCION","OK")))</f>
        <v/>
      </c>
    </row>
    <row r="12">
      <c r="A12" s="6" t="n"/>
      <c r="B12" s="6" t="n"/>
      <c r="C12" s="6" t="n"/>
      <c r="D12" s="6" t="n"/>
      <c r="E12" s="6" t="n"/>
      <c r="F12" s="8">
        <f>IF(E12="","",E12/7)</f>
        <v/>
      </c>
      <c r="G12" s="8">
        <f>IFERROR(IF(F12=0,"",ROUND(D12/F12,1)),"")</f>
        <v/>
      </c>
      <c r="H12" s="8">
        <f>IF(G12="","",IF(G12&lt;=3,"QUIEBRE INMINENTE",IF(G12&lt;=7,"ATENCION","OK")))</f>
        <v/>
      </c>
    </row>
    <row r="13">
      <c r="A13" s="6" t="n"/>
      <c r="B13" s="6" t="n"/>
      <c r="C13" s="6" t="n"/>
      <c r="D13" s="6" t="n"/>
      <c r="E13" s="6" t="n"/>
      <c r="F13" s="8">
        <f>IF(E13="","",E13/7)</f>
        <v/>
      </c>
      <c r="G13" s="8">
        <f>IFERROR(IF(F13=0,"",ROUND(D13/F13,1)),"")</f>
        <v/>
      </c>
      <c r="H13" s="8">
        <f>IF(G13="","",IF(G13&lt;=3,"QUIEBRE INMINENTE",IF(G13&lt;=7,"ATENCION","OK")))</f>
        <v/>
      </c>
    </row>
    <row r="14">
      <c r="A14" s="6" t="n"/>
      <c r="B14" s="6" t="n"/>
      <c r="C14" s="6" t="n"/>
      <c r="D14" s="6" t="n"/>
      <c r="E14" s="6" t="n"/>
      <c r="F14" s="8">
        <f>IF(E14="","",E14/7)</f>
        <v/>
      </c>
      <c r="G14" s="8">
        <f>IFERROR(IF(F14=0,"",ROUND(D14/F14,1)),"")</f>
        <v/>
      </c>
      <c r="H14" s="8">
        <f>IF(G14="","",IF(G14&lt;=3,"QUIEBRE INMINENTE",IF(G14&lt;=7,"ATENCION","OK")))</f>
        <v/>
      </c>
    </row>
    <row r="15">
      <c r="A15" s="6" t="n"/>
      <c r="B15" s="6" t="n"/>
      <c r="C15" s="6" t="n"/>
      <c r="D15" s="6" t="n"/>
      <c r="E15" s="6" t="n"/>
      <c r="F15" s="8">
        <f>IF(E15="","",E15/7)</f>
        <v/>
      </c>
      <c r="G15" s="8">
        <f>IFERROR(IF(F15=0,"",ROUND(D15/F15,1)),"")</f>
        <v/>
      </c>
      <c r="H15" s="8">
        <f>IF(G15="","",IF(G15&lt;=3,"QUIEBRE INMINENTE",IF(G15&lt;=7,"ATENCION","OK")))</f>
        <v/>
      </c>
    </row>
    <row r="16">
      <c r="A16" s="6" t="n"/>
      <c r="B16" s="6" t="n"/>
      <c r="C16" s="6" t="n"/>
      <c r="D16" s="6" t="n"/>
      <c r="E16" s="6" t="n"/>
      <c r="F16" s="8">
        <f>IF(E16="","",E16/7)</f>
        <v/>
      </c>
      <c r="G16" s="8">
        <f>IFERROR(IF(F16=0,"",ROUND(D16/F16,1)),"")</f>
        <v/>
      </c>
      <c r="H16" s="8">
        <f>IF(G16="","",IF(G16&lt;=3,"QUIEBRE INMINENTE",IF(G16&lt;=7,"ATENCION","OK")))</f>
        <v/>
      </c>
    </row>
    <row r="17">
      <c r="A17" s="6" t="n"/>
      <c r="B17" s="6" t="n"/>
      <c r="C17" s="6" t="n"/>
      <c r="D17" s="6" t="n"/>
      <c r="E17" s="6" t="n"/>
      <c r="F17" s="8">
        <f>IF(E17="","",E17/7)</f>
        <v/>
      </c>
      <c r="G17" s="8">
        <f>IFERROR(IF(F17=0,"",ROUND(D17/F17,1)),"")</f>
        <v/>
      </c>
      <c r="H17" s="8">
        <f>IF(G17="","",IF(G17&lt;=3,"QUIEBRE INMINENTE",IF(G17&lt;=7,"ATENCION","OK")))</f>
        <v/>
      </c>
    </row>
    <row r="18">
      <c r="A18" s="6" t="n"/>
      <c r="B18" s="6" t="n"/>
      <c r="C18" s="6" t="n"/>
      <c r="D18" s="6" t="n"/>
      <c r="E18" s="6" t="n"/>
      <c r="F18" s="8">
        <f>IF(E18="","",E18/7)</f>
        <v/>
      </c>
      <c r="G18" s="8">
        <f>IFERROR(IF(F18=0,"",ROUND(D18/F18,1)),"")</f>
        <v/>
      </c>
      <c r="H18" s="8">
        <f>IF(G18="","",IF(G18&lt;=3,"QUIEBRE INMINENTE",IF(G18&lt;=7,"ATENCION","OK")))</f>
        <v/>
      </c>
    </row>
    <row r="19">
      <c r="A19" s="6" t="n"/>
      <c r="B19" s="6" t="n"/>
      <c r="C19" s="6" t="n"/>
      <c r="D19" s="6" t="n"/>
      <c r="E19" s="6" t="n"/>
      <c r="F19" s="8">
        <f>IF(E19="","",E19/7)</f>
        <v/>
      </c>
      <c r="G19" s="8">
        <f>IFERROR(IF(F19=0,"",ROUND(D19/F19,1)),"")</f>
        <v/>
      </c>
      <c r="H19" s="8">
        <f>IF(G19="","",IF(G19&lt;=3,"QUIEBRE INMINENTE",IF(G19&lt;=7,"ATENCION","OK")))</f>
        <v/>
      </c>
    </row>
    <row r="20">
      <c r="A20" s="6" t="n"/>
      <c r="B20" s="6" t="n"/>
      <c r="C20" s="6" t="n"/>
      <c r="D20" s="6" t="n"/>
      <c r="E20" s="6" t="n"/>
      <c r="F20" s="8">
        <f>IF(E20="","",E20/7)</f>
        <v/>
      </c>
      <c r="G20" s="8">
        <f>IFERROR(IF(F20=0,"",ROUND(D20/F20,1)),"")</f>
        <v/>
      </c>
      <c r="H20" s="8">
        <f>IF(G20="","",IF(G20&lt;=3,"QUIEBRE INMINENTE",IF(G20&lt;=7,"ATENCION","OK")))</f>
        <v/>
      </c>
    </row>
    <row r="21">
      <c r="A21" s="6" t="n"/>
      <c r="B21" s="6" t="n"/>
      <c r="C21" s="6" t="n"/>
      <c r="D21" s="6" t="n"/>
      <c r="E21" s="6" t="n"/>
      <c r="F21" s="8">
        <f>IF(E21="","",E21/7)</f>
        <v/>
      </c>
      <c r="G21" s="8">
        <f>IFERROR(IF(F21=0,"",ROUND(D21/F21,1)),"")</f>
        <v/>
      </c>
      <c r="H21" s="8">
        <f>IF(G21="","",IF(G21&lt;=3,"QUIEBRE INMINENTE",IF(G21&lt;=7,"ATENCION","OK")))</f>
        <v/>
      </c>
    </row>
    <row r="22">
      <c r="A22" s="6" t="n"/>
      <c r="B22" s="6" t="n"/>
      <c r="C22" s="6" t="n"/>
      <c r="D22" s="6" t="n"/>
      <c r="E22" s="6" t="n"/>
      <c r="F22" s="8">
        <f>IF(E22="","",E22/7)</f>
        <v/>
      </c>
      <c r="G22" s="8">
        <f>IFERROR(IF(F22=0,"",ROUND(D22/F22,1)),"")</f>
        <v/>
      </c>
      <c r="H22" s="8">
        <f>IF(G22="","",IF(G22&lt;=3,"QUIEBRE INMINENTE",IF(G22&lt;=7,"ATENCION","OK")))</f>
        <v/>
      </c>
    </row>
    <row r="23">
      <c r="A23" s="6" t="n"/>
      <c r="B23" s="6" t="n"/>
      <c r="C23" s="6" t="n"/>
      <c r="D23" s="6" t="n"/>
      <c r="E23" s="6" t="n"/>
      <c r="F23" s="8">
        <f>IF(E23="","",E23/7)</f>
        <v/>
      </c>
      <c r="G23" s="8">
        <f>IFERROR(IF(F23=0,"",ROUND(D23/F23,1)),"")</f>
        <v/>
      </c>
      <c r="H23" s="8">
        <f>IF(G23="","",IF(G23&lt;=3,"QUIEBRE INMINENTE",IF(G23&lt;=7,"ATENCION","OK")))</f>
        <v/>
      </c>
    </row>
    <row r="24">
      <c r="A24" s="6" t="n"/>
      <c r="B24" s="6" t="n"/>
      <c r="C24" s="6" t="n"/>
      <c r="D24" s="6" t="n"/>
      <c r="E24" s="6" t="n"/>
      <c r="F24" s="8">
        <f>IF(E24="","",E24/7)</f>
        <v/>
      </c>
      <c r="G24" s="8">
        <f>IFERROR(IF(F24=0,"",ROUND(D24/F24,1)),"")</f>
        <v/>
      </c>
      <c r="H24" s="8">
        <f>IF(G24="","",IF(G24&lt;=3,"QUIEBRE INMINENTE",IF(G24&lt;=7,"ATENCION","OK")))</f>
        <v/>
      </c>
    </row>
    <row r="25">
      <c r="A25" s="6" t="n"/>
      <c r="B25" s="6" t="n"/>
      <c r="C25" s="6" t="n"/>
      <c r="D25" s="6" t="n"/>
      <c r="E25" s="6" t="n"/>
      <c r="F25" s="8">
        <f>IF(E25="","",E25/7)</f>
        <v/>
      </c>
      <c r="G25" s="8">
        <f>IFERROR(IF(F25=0,"",ROUND(D25/F25,1)),"")</f>
        <v/>
      </c>
      <c r="H25" s="8">
        <f>IF(G25="","",IF(G25&lt;=3,"QUIEBRE INMINENTE",IF(G25&lt;=7,"ATENCION","OK")))</f>
        <v/>
      </c>
    </row>
    <row r="26">
      <c r="A26" s="6" t="n"/>
      <c r="B26" s="6" t="n"/>
      <c r="C26" s="6" t="n"/>
      <c r="D26" s="6" t="n"/>
      <c r="E26" s="6" t="n"/>
      <c r="F26" s="8">
        <f>IF(E26="","",E26/7)</f>
        <v/>
      </c>
      <c r="G26" s="8">
        <f>IFERROR(IF(F26=0,"",ROUND(D26/F26,1)),"")</f>
        <v/>
      </c>
      <c r="H26" s="8">
        <f>IF(G26="","",IF(G26&lt;=3,"QUIEBRE INMINENTE",IF(G26&lt;=7,"ATENCION","OK")))</f>
        <v/>
      </c>
    </row>
    <row r="27">
      <c r="A27" s="6" t="n"/>
      <c r="B27" s="6" t="n"/>
      <c r="C27" s="6" t="n"/>
      <c r="D27" s="6" t="n"/>
      <c r="E27" s="6" t="n"/>
      <c r="F27" s="8">
        <f>IF(E27="","",E27/7)</f>
        <v/>
      </c>
      <c r="G27" s="8">
        <f>IFERROR(IF(F27=0,"",ROUND(D27/F27,1)),"")</f>
        <v/>
      </c>
      <c r="H27" s="8">
        <f>IF(G27="","",IF(G27&lt;=3,"QUIEBRE INMINENTE",IF(G27&lt;=7,"ATENCION","OK")))</f>
        <v/>
      </c>
    </row>
    <row r="28">
      <c r="A28" s="6" t="n"/>
      <c r="B28" s="6" t="n"/>
      <c r="C28" s="6" t="n"/>
      <c r="D28" s="6" t="n"/>
      <c r="E28" s="6" t="n"/>
      <c r="F28" s="8">
        <f>IF(E28="","",E28/7)</f>
        <v/>
      </c>
      <c r="G28" s="8">
        <f>IFERROR(IF(F28=0,"",ROUND(D28/F28,1)),"")</f>
        <v/>
      </c>
      <c r="H28" s="8">
        <f>IF(G28="","",IF(G28&lt;=3,"QUIEBRE INMINENTE",IF(G28&lt;=7,"ATENCION","OK")))</f>
        <v/>
      </c>
    </row>
    <row r="29">
      <c r="A29" s="6" t="n"/>
      <c r="B29" s="6" t="n"/>
      <c r="C29" s="6" t="n"/>
      <c r="D29" s="6" t="n"/>
      <c r="E29" s="6" t="n"/>
      <c r="F29" s="8">
        <f>IF(E29="","",E29/7)</f>
        <v/>
      </c>
      <c r="G29" s="8">
        <f>IFERROR(IF(F29=0,"",ROUND(D29/F29,1)),"")</f>
        <v/>
      </c>
      <c r="H29" s="8">
        <f>IF(G29="","",IF(G29&lt;=3,"QUIEBRE INMINENTE",IF(G29&lt;=7,"ATENCION","OK")))</f>
        <v/>
      </c>
    </row>
    <row r="30">
      <c r="A30" s="6" t="n"/>
      <c r="B30" s="6" t="n"/>
      <c r="C30" s="6" t="n"/>
      <c r="D30" s="6" t="n"/>
      <c r="E30" s="6" t="n"/>
      <c r="F30" s="8">
        <f>IF(E30="","",E30/7)</f>
        <v/>
      </c>
      <c r="G30" s="8">
        <f>IFERROR(IF(F30=0,"",ROUND(D30/F30,1)),"")</f>
        <v/>
      </c>
      <c r="H30" s="8">
        <f>IF(G30="","",IF(G30&lt;=3,"QUIEBRE INMINENTE",IF(G30&lt;=7,"ATENCION","OK")))</f>
        <v/>
      </c>
    </row>
    <row r="31">
      <c r="A31" s="6" t="n"/>
      <c r="B31" s="6" t="n"/>
      <c r="C31" s="6" t="n"/>
      <c r="D31" s="6" t="n"/>
      <c r="E31" s="6" t="n"/>
      <c r="F31" s="8">
        <f>IF(E31="","",E31/7)</f>
        <v/>
      </c>
      <c r="G31" s="8">
        <f>IFERROR(IF(F31=0,"",ROUND(D31/F31,1)),"")</f>
        <v/>
      </c>
      <c r="H31" s="8">
        <f>IF(G31="","",IF(G31&lt;=3,"QUIEBRE INMINENTE",IF(G31&lt;=7,"ATENCION","OK")))</f>
        <v/>
      </c>
    </row>
    <row r="32">
      <c r="A32" s="6" t="n"/>
      <c r="B32" s="6" t="n"/>
      <c r="C32" s="6" t="n"/>
      <c r="D32" s="6" t="n"/>
      <c r="E32" s="6" t="n"/>
      <c r="F32" s="8">
        <f>IF(E32="","",E32/7)</f>
        <v/>
      </c>
      <c r="G32" s="8">
        <f>IFERROR(IF(F32=0,"",ROUND(D32/F32,1)),"")</f>
        <v/>
      </c>
      <c r="H32" s="8">
        <f>IF(G32="","",IF(G32&lt;=3,"QUIEBRE INMINENTE",IF(G32&lt;=7,"ATENCION","OK")))</f>
        <v/>
      </c>
    </row>
    <row r="33">
      <c r="A33" s="6" t="n"/>
      <c r="B33" s="6" t="n"/>
      <c r="C33" s="6" t="n"/>
      <c r="D33" s="6" t="n"/>
      <c r="E33" s="6" t="n"/>
      <c r="F33" s="8">
        <f>IF(E33="","",E33/7)</f>
        <v/>
      </c>
      <c r="G33" s="8">
        <f>IFERROR(IF(F33=0,"",ROUND(D33/F33,1)),"")</f>
        <v/>
      </c>
      <c r="H33" s="8">
        <f>IF(G33="","",IF(G33&lt;=3,"QUIEBRE INMINENTE",IF(G33&lt;=7,"ATENCION","OK")))</f>
        <v/>
      </c>
    </row>
    <row r="34">
      <c r="A34" s="6" t="n"/>
      <c r="B34" s="6" t="n"/>
      <c r="C34" s="6" t="n"/>
      <c r="D34" s="6" t="n"/>
      <c r="E34" s="6" t="n"/>
      <c r="F34" s="8">
        <f>IF(E34="","",E34/7)</f>
        <v/>
      </c>
      <c r="G34" s="8">
        <f>IFERROR(IF(F34=0,"",ROUND(D34/F34,1)),"")</f>
        <v/>
      </c>
      <c r="H34" s="8">
        <f>IF(G34="","",IF(G34&lt;=3,"QUIEBRE INMINENTE",IF(G34&lt;=7,"ATENCION","OK")))</f>
        <v/>
      </c>
    </row>
    <row r="35">
      <c r="A35" s="6" t="n"/>
      <c r="B35" s="6" t="n"/>
      <c r="C35" s="6" t="n"/>
      <c r="D35" s="6" t="n"/>
      <c r="E35" s="6" t="n"/>
      <c r="F35" s="8">
        <f>IF(E35="","",E35/7)</f>
        <v/>
      </c>
      <c r="G35" s="8">
        <f>IFERROR(IF(F35=0,"",ROUND(D35/F35,1)),"")</f>
        <v/>
      </c>
      <c r="H35" s="8">
        <f>IF(G35="","",IF(G35&lt;=3,"QUIEBRE INMINENTE",IF(G35&lt;=7,"ATENCION","OK")))</f>
        <v/>
      </c>
    </row>
    <row r="36">
      <c r="A36" s="6" t="n"/>
      <c r="B36" s="6" t="n"/>
      <c r="C36" s="6" t="n"/>
      <c r="D36" s="6" t="n"/>
      <c r="E36" s="6" t="n"/>
      <c r="F36" s="8">
        <f>IF(E36="","",E36/7)</f>
        <v/>
      </c>
      <c r="G36" s="8">
        <f>IFERROR(IF(F36=0,"",ROUND(D36/F36,1)),"")</f>
        <v/>
      </c>
      <c r="H36" s="8">
        <f>IF(G36="","",IF(G36&lt;=3,"QUIEBRE INMINENTE",IF(G36&lt;=7,"ATENCION","OK")))</f>
        <v/>
      </c>
    </row>
    <row r="37">
      <c r="A37" s="6" t="n"/>
      <c r="B37" s="6" t="n"/>
      <c r="C37" s="6" t="n"/>
      <c r="D37" s="6" t="n"/>
      <c r="E37" s="6" t="n"/>
      <c r="F37" s="8">
        <f>IF(E37="","",E37/7)</f>
        <v/>
      </c>
      <c r="G37" s="8">
        <f>IFERROR(IF(F37=0,"",ROUND(D37/F37,1)),"")</f>
        <v/>
      </c>
      <c r="H37" s="8">
        <f>IF(G37="","",IF(G37&lt;=3,"QUIEBRE INMINENTE",IF(G37&lt;=7,"ATENCION","OK")))</f>
        <v/>
      </c>
    </row>
    <row r="38">
      <c r="A38" s="6" t="n"/>
      <c r="B38" s="6" t="n"/>
      <c r="C38" s="6" t="n"/>
      <c r="D38" s="6" t="n"/>
      <c r="E38" s="6" t="n"/>
      <c r="F38" s="8">
        <f>IF(E38="","",E38/7)</f>
        <v/>
      </c>
      <c r="G38" s="8">
        <f>IFERROR(IF(F38=0,"",ROUND(D38/F38,1)),"")</f>
        <v/>
      </c>
      <c r="H38" s="8">
        <f>IF(G38="","",IF(G38&lt;=3,"QUIEBRE INMINENTE",IF(G38&lt;=7,"ATENCION","OK")))</f>
        <v/>
      </c>
    </row>
    <row r="39">
      <c r="A39" s="6" t="n"/>
      <c r="B39" s="6" t="n"/>
      <c r="C39" s="6" t="n"/>
      <c r="D39" s="6" t="n"/>
      <c r="E39" s="6" t="n"/>
      <c r="F39" s="8">
        <f>IF(E39="","",E39/7)</f>
        <v/>
      </c>
      <c r="G39" s="8">
        <f>IFERROR(IF(F39=0,"",ROUND(D39/F39,1)),"")</f>
        <v/>
      </c>
      <c r="H39" s="8">
        <f>IF(G39="","",IF(G39&lt;=3,"QUIEBRE INMINENTE",IF(G39&lt;=7,"ATENCION","OK")))</f>
        <v/>
      </c>
    </row>
    <row r="40">
      <c r="A40" s="6" t="n"/>
      <c r="B40" s="6" t="n"/>
      <c r="C40" s="6" t="n"/>
      <c r="D40" s="6" t="n"/>
      <c r="E40" s="6" t="n"/>
      <c r="F40" s="8">
        <f>IF(E40="","",E40/7)</f>
        <v/>
      </c>
      <c r="G40" s="8">
        <f>IFERROR(IF(F40=0,"",ROUND(D40/F40,1)),"")</f>
        <v/>
      </c>
      <c r="H40" s="8">
        <f>IF(G40="","",IF(G40&lt;=3,"QUIEBRE INMINENTE",IF(G40&lt;=7,"ATENCION","OK")))</f>
        <v/>
      </c>
    </row>
    <row r="41">
      <c r="A41" s="6" t="n"/>
      <c r="B41" s="6" t="n"/>
      <c r="C41" s="6" t="n"/>
      <c r="D41" s="6" t="n"/>
      <c r="E41" s="6" t="n"/>
      <c r="F41" s="8">
        <f>IF(E41="","",E41/7)</f>
        <v/>
      </c>
      <c r="G41" s="8">
        <f>IFERROR(IF(F41=0,"",ROUND(D41/F41,1)),"")</f>
        <v/>
      </c>
      <c r="H41" s="8">
        <f>IF(G41="","",IF(G41&lt;=3,"QUIEBRE INMINENTE",IF(G41&lt;=7,"ATENCION","OK")))</f>
        <v/>
      </c>
    </row>
    <row r="42">
      <c r="A42" s="6" t="n"/>
      <c r="B42" s="6" t="n"/>
      <c r="C42" s="6" t="n"/>
      <c r="D42" s="6" t="n"/>
      <c r="E42" s="6" t="n"/>
      <c r="F42" s="8">
        <f>IF(E42="","",E42/7)</f>
        <v/>
      </c>
      <c r="G42" s="8">
        <f>IFERROR(IF(F42=0,"",ROUND(D42/F42,1)),"")</f>
        <v/>
      </c>
      <c r="H42" s="8">
        <f>IF(G42="","",IF(G42&lt;=3,"QUIEBRE INMINENTE",IF(G42&lt;=7,"ATENCION","OK")))</f>
        <v/>
      </c>
    </row>
    <row r="43">
      <c r="A43" s="6" t="n"/>
      <c r="B43" s="6" t="n"/>
      <c r="C43" s="6" t="n"/>
      <c r="D43" s="6" t="n"/>
      <c r="E43" s="6" t="n"/>
      <c r="F43" s="8">
        <f>IF(E43="","",E43/7)</f>
        <v/>
      </c>
      <c r="G43" s="8">
        <f>IFERROR(IF(F43=0,"",ROUND(D43/F43,1)),"")</f>
        <v/>
      </c>
      <c r="H43" s="8">
        <f>IF(G43="","",IF(G43&lt;=3,"QUIEBRE INMINENTE",IF(G43&lt;=7,"ATENCION","OK")))</f>
        <v/>
      </c>
    </row>
    <row r="44">
      <c r="A44" s="6" t="n"/>
      <c r="B44" s="6" t="n"/>
      <c r="C44" s="6" t="n"/>
      <c r="D44" s="6" t="n"/>
      <c r="E44" s="6" t="n"/>
      <c r="F44" s="8">
        <f>IF(E44="","",E44/7)</f>
        <v/>
      </c>
      <c r="G44" s="8">
        <f>IFERROR(IF(F44=0,"",ROUND(D44/F44,1)),"")</f>
        <v/>
      </c>
      <c r="H44" s="8">
        <f>IF(G44="","",IF(G44&lt;=3,"QUIEBRE INMINENTE",IF(G44&lt;=7,"ATENCION","OK")))</f>
        <v/>
      </c>
    </row>
    <row r="45">
      <c r="A45" s="6" t="n"/>
      <c r="B45" s="6" t="n"/>
      <c r="C45" s="6" t="n"/>
      <c r="D45" s="6" t="n"/>
      <c r="E45" s="6" t="n"/>
      <c r="F45" s="8">
        <f>IF(E45="","",E45/7)</f>
        <v/>
      </c>
      <c r="G45" s="8">
        <f>IFERROR(IF(F45=0,"",ROUND(D45/F45,1)),"")</f>
        <v/>
      </c>
      <c r="H45" s="8">
        <f>IF(G45="","",IF(G45&lt;=3,"QUIEBRE INMINENTE",IF(G45&lt;=7,"ATENCION","OK")))</f>
        <v/>
      </c>
    </row>
    <row r="46">
      <c r="A46" s="6" t="n"/>
      <c r="B46" s="6" t="n"/>
      <c r="C46" s="6" t="n"/>
      <c r="D46" s="6" t="n"/>
      <c r="E46" s="6" t="n"/>
      <c r="F46" s="8">
        <f>IF(E46="","",E46/7)</f>
        <v/>
      </c>
      <c r="G46" s="8">
        <f>IFERROR(IF(F46=0,"",ROUND(D46/F46,1)),"")</f>
        <v/>
      </c>
      <c r="H46" s="8">
        <f>IF(G46="","",IF(G46&lt;=3,"QUIEBRE INMINENTE",IF(G46&lt;=7,"ATENCION","OK")))</f>
        <v/>
      </c>
    </row>
    <row r="47">
      <c r="A47" s="6" t="n"/>
      <c r="B47" s="6" t="n"/>
      <c r="C47" s="6" t="n"/>
      <c r="D47" s="6" t="n"/>
      <c r="E47" s="6" t="n"/>
      <c r="F47" s="8">
        <f>IF(E47="","",E47/7)</f>
        <v/>
      </c>
      <c r="G47" s="8">
        <f>IFERROR(IF(F47=0,"",ROUND(D47/F47,1)),"")</f>
        <v/>
      </c>
      <c r="H47" s="8">
        <f>IF(G47="","",IF(G47&lt;=3,"QUIEBRE INMINENTE",IF(G47&lt;=7,"ATENCION","OK")))</f>
        <v/>
      </c>
    </row>
    <row r="48">
      <c r="A48" s="6" t="n"/>
      <c r="B48" s="6" t="n"/>
      <c r="C48" s="6" t="n"/>
      <c r="D48" s="6" t="n"/>
      <c r="E48" s="6" t="n"/>
      <c r="F48" s="8">
        <f>IF(E48="","",E48/7)</f>
        <v/>
      </c>
      <c r="G48" s="8">
        <f>IFERROR(IF(F48=0,"",ROUND(D48/F48,1)),"")</f>
        <v/>
      </c>
      <c r="H48" s="8">
        <f>IF(G48="","",IF(G48&lt;=3,"QUIEBRE INMINENTE",IF(G48&lt;=7,"ATENCION","OK")))</f>
        <v/>
      </c>
    </row>
    <row r="49">
      <c r="A49" s="6" t="n"/>
      <c r="B49" s="6" t="n"/>
      <c r="C49" s="6" t="n"/>
      <c r="D49" s="6" t="n"/>
      <c r="E49" s="6" t="n"/>
      <c r="F49" s="8">
        <f>IF(E49="","",E49/7)</f>
        <v/>
      </c>
      <c r="G49" s="8">
        <f>IFERROR(IF(F49=0,"",ROUND(D49/F49,1)),"")</f>
        <v/>
      </c>
      <c r="H49" s="8">
        <f>IF(G49="","",IF(G49&lt;=3,"QUIEBRE INMINENTE",IF(G49&lt;=7,"ATENCION","OK")))</f>
        <v/>
      </c>
    </row>
    <row r="50">
      <c r="A50" s="6" t="n"/>
      <c r="B50" s="6" t="n"/>
      <c r="C50" s="6" t="n"/>
      <c r="D50" s="6" t="n"/>
      <c r="E50" s="6" t="n"/>
      <c r="F50" s="8">
        <f>IF(E50="","",E50/7)</f>
        <v/>
      </c>
      <c r="G50" s="8">
        <f>IFERROR(IF(F50=0,"",ROUND(D50/F50,1)),"")</f>
        <v/>
      </c>
      <c r="H50" s="8">
        <f>IF(G50="","",IF(G50&lt;=3,"QUIEBRE INMINENTE",IF(G50&lt;=7,"ATENCION","OK")))</f>
        <v/>
      </c>
    </row>
    <row r="51">
      <c r="A51" s="6" t="n"/>
      <c r="B51" s="6" t="n"/>
      <c r="C51" s="6" t="n"/>
      <c r="D51" s="6" t="n"/>
      <c r="E51" s="6" t="n"/>
      <c r="F51" s="8">
        <f>IF(E51="","",E51/7)</f>
        <v/>
      </c>
      <c r="G51" s="8">
        <f>IFERROR(IF(F51=0,"",ROUND(D51/F51,1)),"")</f>
        <v/>
      </c>
      <c r="H51" s="8">
        <f>IF(G51="","",IF(G51&lt;=3,"QUIEBRE INMINENTE",IF(G51&lt;=7,"ATENCION","OK")))</f>
        <v/>
      </c>
    </row>
    <row r="52">
      <c r="A52" s="6" t="n"/>
      <c r="B52" s="6" t="n"/>
      <c r="C52" s="6" t="n"/>
      <c r="D52" s="6" t="n"/>
      <c r="E52" s="6" t="n"/>
      <c r="F52" s="8">
        <f>IF(E52="","",E52/7)</f>
        <v/>
      </c>
      <c r="G52" s="8">
        <f>IFERROR(IF(F52=0,"",ROUND(D52/F52,1)),"")</f>
        <v/>
      </c>
      <c r="H52" s="8">
        <f>IF(G52="","",IF(G52&lt;=3,"QUIEBRE INMINENTE",IF(G52&lt;=7,"ATENCION","OK")))</f>
        <v/>
      </c>
    </row>
    <row r="53">
      <c r="A53" s="6" t="n"/>
      <c r="B53" s="6" t="n"/>
      <c r="C53" s="6" t="n"/>
      <c r="D53" s="6" t="n"/>
      <c r="E53" s="6" t="n"/>
      <c r="F53" s="8">
        <f>IF(E53="","",E53/7)</f>
        <v/>
      </c>
      <c r="G53" s="8">
        <f>IFERROR(IF(F53=0,"",ROUND(D53/F53,1)),"")</f>
        <v/>
      </c>
      <c r="H53" s="8">
        <f>IF(G53="","",IF(G53&lt;=3,"QUIEBRE INMINENTE",IF(G53&lt;=7,"ATENCION","OK")))</f>
        <v/>
      </c>
    </row>
    <row r="54">
      <c r="A54" s="6" t="n"/>
      <c r="B54" s="6" t="n"/>
      <c r="C54" s="6" t="n"/>
      <c r="D54" s="6" t="n"/>
      <c r="E54" s="6" t="n"/>
      <c r="F54" s="8">
        <f>IF(E54="","",E54/7)</f>
        <v/>
      </c>
      <c r="G54" s="8">
        <f>IFERROR(IF(F54=0,"",ROUND(D54/F54,1)),"")</f>
        <v/>
      </c>
      <c r="H54" s="8">
        <f>IF(G54="","",IF(G54&lt;=3,"QUIEBRE INMINENTE",IF(G54&lt;=7,"ATENCION","OK")))</f>
        <v/>
      </c>
    </row>
    <row r="55">
      <c r="A55" s="6" t="n"/>
      <c r="B55" s="6" t="n"/>
      <c r="C55" s="6" t="n"/>
      <c r="D55" s="6" t="n"/>
      <c r="E55" s="6" t="n"/>
      <c r="F55" s="8">
        <f>IF(E55="","",E55/7)</f>
        <v/>
      </c>
      <c r="G55" s="8">
        <f>IFERROR(IF(F55=0,"",ROUND(D55/F55,1)),"")</f>
        <v/>
      </c>
      <c r="H55" s="8">
        <f>IF(G55="","",IF(G55&lt;=3,"QUIEBRE INMINENTE",IF(G55&lt;=7,"ATENCION","OK")))</f>
        <v/>
      </c>
    </row>
    <row r="56">
      <c r="A56" s="6" t="n"/>
      <c r="B56" s="6" t="n"/>
      <c r="C56" s="6" t="n"/>
      <c r="D56" s="6" t="n"/>
      <c r="E56" s="6" t="n"/>
      <c r="F56" s="8">
        <f>IF(E56="","",E56/7)</f>
        <v/>
      </c>
      <c r="G56" s="8">
        <f>IFERROR(IF(F56=0,"",ROUND(D56/F56,1)),"")</f>
        <v/>
      </c>
      <c r="H56" s="8">
        <f>IF(G56="","",IF(G56&lt;=3,"QUIEBRE INMINENTE",IF(G56&lt;=7,"ATENCION","OK")))</f>
        <v/>
      </c>
    </row>
    <row r="57">
      <c r="A57" s="6" t="n"/>
      <c r="B57" s="6" t="n"/>
      <c r="C57" s="6" t="n"/>
      <c r="D57" s="6" t="n"/>
      <c r="E57" s="6" t="n"/>
      <c r="F57" s="8">
        <f>IF(E57="","",E57/7)</f>
        <v/>
      </c>
      <c r="G57" s="8">
        <f>IFERROR(IF(F57=0,"",ROUND(D57/F57,1)),"")</f>
        <v/>
      </c>
      <c r="H57" s="8">
        <f>IF(G57="","",IF(G57&lt;=3,"QUIEBRE INMINENTE",IF(G57&lt;=7,"ATENCION","OK")))</f>
        <v/>
      </c>
    </row>
    <row r="58">
      <c r="A58" s="6" t="n"/>
      <c r="B58" s="6" t="n"/>
      <c r="C58" s="6" t="n"/>
      <c r="D58" s="6" t="n"/>
      <c r="E58" s="6" t="n"/>
      <c r="F58" s="8">
        <f>IF(E58="","",E58/7)</f>
        <v/>
      </c>
      <c r="G58" s="8">
        <f>IFERROR(IF(F58=0,"",ROUND(D58/F58,1)),"")</f>
        <v/>
      </c>
      <c r="H58" s="8">
        <f>IF(G58="","",IF(G58&lt;=3,"QUIEBRE INMINENTE",IF(G58&lt;=7,"ATENCION","OK")))</f>
        <v/>
      </c>
    </row>
    <row r="59">
      <c r="A59" s="6" t="n"/>
      <c r="B59" s="6" t="n"/>
      <c r="C59" s="6" t="n"/>
      <c r="D59" s="6" t="n"/>
      <c r="E59" s="6" t="n"/>
      <c r="F59" s="8">
        <f>IF(E59="","",E59/7)</f>
        <v/>
      </c>
      <c r="G59" s="8">
        <f>IFERROR(IF(F59=0,"",ROUND(D59/F59,1)),"")</f>
        <v/>
      </c>
      <c r="H59" s="8">
        <f>IF(G59="","",IF(G59&lt;=3,"QUIEBRE INMINENTE",IF(G59&lt;=7,"ATENCION","OK")))</f>
        <v/>
      </c>
    </row>
    <row r="60">
      <c r="A60" s="6" t="n"/>
      <c r="B60" s="6" t="n"/>
      <c r="C60" s="6" t="n"/>
      <c r="D60" s="6" t="n"/>
      <c r="E60" s="6" t="n"/>
      <c r="F60" s="8">
        <f>IF(E60="","",E60/7)</f>
        <v/>
      </c>
      <c r="G60" s="8">
        <f>IFERROR(IF(F60=0,"",ROUND(D60/F60,1)),"")</f>
        <v/>
      </c>
      <c r="H60" s="8">
        <f>IF(G60="","",IF(G60&lt;=3,"QUIEBRE INMINENTE",IF(G60&lt;=7,"ATENCION","OK")))</f>
        <v/>
      </c>
    </row>
    <row r="61">
      <c r="A61" s="6" t="n"/>
      <c r="B61" s="6" t="n"/>
      <c r="C61" s="6" t="n"/>
      <c r="D61" s="6" t="n"/>
      <c r="E61" s="6" t="n"/>
      <c r="F61" s="8">
        <f>IF(E61="","",E61/7)</f>
        <v/>
      </c>
      <c r="G61" s="8">
        <f>IFERROR(IF(F61=0,"",ROUND(D61/F61,1)),"")</f>
        <v/>
      </c>
      <c r="H61" s="8">
        <f>IF(G61="","",IF(G61&lt;=3,"QUIEBRE INMINENTE",IF(G61&lt;=7,"ATENCION","OK")))</f>
        <v/>
      </c>
    </row>
    <row r="62">
      <c r="A62" s="6" t="n"/>
      <c r="B62" s="6" t="n"/>
      <c r="C62" s="6" t="n"/>
      <c r="D62" s="6" t="n"/>
      <c r="E62" s="6" t="n"/>
      <c r="F62" s="8">
        <f>IF(E62="","",E62/7)</f>
        <v/>
      </c>
      <c r="G62" s="8">
        <f>IFERROR(IF(F62=0,"",ROUND(D62/F62,1)),"")</f>
        <v/>
      </c>
      <c r="H62" s="8">
        <f>IF(G62="","",IF(G62&lt;=3,"QUIEBRE INMINENTE",IF(G62&lt;=7,"ATENCION","OK")))</f>
        <v/>
      </c>
    </row>
    <row r="63">
      <c r="A63" s="6" t="n"/>
      <c r="B63" s="6" t="n"/>
      <c r="C63" s="6" t="n"/>
      <c r="D63" s="6" t="n"/>
      <c r="E63" s="6" t="n"/>
      <c r="F63" s="8">
        <f>IF(E63="","",E63/7)</f>
        <v/>
      </c>
      <c r="G63" s="8">
        <f>IFERROR(IF(F63=0,"",ROUND(D63/F63,1)),"")</f>
        <v/>
      </c>
      <c r="H63" s="8">
        <f>IF(G63="","",IF(G63&lt;=3,"QUIEBRE INMINENTE",IF(G63&lt;=7,"ATENCION","OK")))</f>
        <v/>
      </c>
    </row>
    <row r="64">
      <c r="A64" s="6" t="n"/>
      <c r="B64" s="6" t="n"/>
      <c r="C64" s="6" t="n"/>
      <c r="D64" s="6" t="n"/>
      <c r="E64" s="6" t="n"/>
      <c r="F64" s="8">
        <f>IF(E64="","",E64/7)</f>
        <v/>
      </c>
      <c r="G64" s="8">
        <f>IFERROR(IF(F64=0,"",ROUND(D64/F64,1)),"")</f>
        <v/>
      </c>
      <c r="H64" s="8">
        <f>IF(G64="","",IF(G64&lt;=3,"QUIEBRE INMINENTE",IF(G64&lt;=7,"ATENCION","OK")))</f>
        <v/>
      </c>
    </row>
    <row r="65">
      <c r="A65" s="6" t="n"/>
      <c r="B65" s="6" t="n"/>
      <c r="C65" s="6" t="n"/>
      <c r="D65" s="6" t="n"/>
      <c r="E65" s="6" t="n"/>
      <c r="F65" s="8">
        <f>IF(E65="","",E65/7)</f>
        <v/>
      </c>
      <c r="G65" s="8">
        <f>IFERROR(IF(F65=0,"",ROUND(D65/F65,1)),"")</f>
        <v/>
      </c>
      <c r="H65" s="8">
        <f>IF(G65="","",IF(G65&lt;=3,"QUIEBRE INMINENTE",IF(G65&lt;=7,"ATENCION","OK")))</f>
        <v/>
      </c>
    </row>
    <row r="66">
      <c r="A66" s="6" t="n"/>
      <c r="B66" s="6" t="n"/>
      <c r="C66" s="6" t="n"/>
      <c r="D66" s="6" t="n"/>
      <c r="E66" s="6" t="n"/>
      <c r="F66" s="8">
        <f>IF(E66="","",E66/7)</f>
        <v/>
      </c>
      <c r="G66" s="8">
        <f>IFERROR(IF(F66=0,"",ROUND(D66/F66,1)),"")</f>
        <v/>
      </c>
      <c r="H66" s="8">
        <f>IF(G66="","",IF(G66&lt;=3,"QUIEBRE INMINENTE",IF(G66&lt;=7,"ATENCION","OK")))</f>
        <v/>
      </c>
    </row>
    <row r="67">
      <c r="A67" s="6" t="n"/>
      <c r="B67" s="6" t="n"/>
      <c r="C67" s="6" t="n"/>
      <c r="D67" s="6" t="n"/>
      <c r="E67" s="6" t="n"/>
      <c r="F67" s="8">
        <f>IF(E67="","",E67/7)</f>
        <v/>
      </c>
      <c r="G67" s="8">
        <f>IFERROR(IF(F67=0,"",ROUND(D67/F67,1)),"")</f>
        <v/>
      </c>
      <c r="H67" s="8">
        <f>IF(G67="","",IF(G67&lt;=3,"QUIEBRE INMINENTE",IF(G67&lt;=7,"ATENCION","OK")))</f>
        <v/>
      </c>
    </row>
    <row r="68">
      <c r="A68" s="6" t="n"/>
      <c r="B68" s="6" t="n"/>
      <c r="C68" s="6" t="n"/>
      <c r="D68" s="6" t="n"/>
      <c r="E68" s="6" t="n"/>
      <c r="F68" s="8">
        <f>IF(E68="","",E68/7)</f>
        <v/>
      </c>
      <c r="G68" s="8">
        <f>IFERROR(IF(F68=0,"",ROUND(D68/F68,1)),"")</f>
        <v/>
      </c>
      <c r="H68" s="8">
        <f>IF(G68="","",IF(G68&lt;=3,"QUIEBRE INMINENTE",IF(G68&lt;=7,"ATENCION","OK")))</f>
        <v/>
      </c>
    </row>
    <row r="69">
      <c r="A69" s="6" t="n"/>
      <c r="B69" s="6" t="n"/>
      <c r="C69" s="6" t="n"/>
      <c r="D69" s="6" t="n"/>
      <c r="E69" s="6" t="n"/>
      <c r="F69" s="8">
        <f>IF(E69="","",E69/7)</f>
        <v/>
      </c>
      <c r="G69" s="8">
        <f>IFERROR(IF(F69=0,"",ROUND(D69/F69,1)),"")</f>
        <v/>
      </c>
      <c r="H69" s="8">
        <f>IF(G69="","",IF(G69&lt;=3,"QUIEBRE INMINENTE",IF(G69&lt;=7,"ATENCION","OK")))</f>
        <v/>
      </c>
    </row>
    <row r="70">
      <c r="A70" s="6" t="n"/>
      <c r="B70" s="6" t="n"/>
      <c r="C70" s="6" t="n"/>
      <c r="D70" s="6" t="n"/>
      <c r="E70" s="6" t="n"/>
      <c r="F70" s="8">
        <f>IF(E70="","",E70/7)</f>
        <v/>
      </c>
      <c r="G70" s="8">
        <f>IFERROR(IF(F70=0,"",ROUND(D70/F70,1)),"")</f>
        <v/>
      </c>
      <c r="H70" s="8">
        <f>IF(G70="","",IF(G70&lt;=3,"QUIEBRE INMINENTE",IF(G70&lt;=7,"ATENCION","OK")))</f>
        <v/>
      </c>
    </row>
    <row r="71">
      <c r="A71" s="6" t="n"/>
      <c r="B71" s="6" t="n"/>
      <c r="C71" s="6" t="n"/>
      <c r="D71" s="6" t="n"/>
      <c r="E71" s="6" t="n"/>
      <c r="F71" s="8">
        <f>IF(E71="","",E71/7)</f>
        <v/>
      </c>
      <c r="G71" s="8">
        <f>IFERROR(IF(F71=0,"",ROUND(D71/F71,1)),"")</f>
        <v/>
      </c>
      <c r="H71" s="8">
        <f>IF(G71="","",IF(G71&lt;=3,"QUIEBRE INMINENTE",IF(G71&lt;=7,"ATENCION","OK")))</f>
        <v/>
      </c>
    </row>
    <row r="72">
      <c r="A72" s="6" t="n"/>
      <c r="B72" s="6" t="n"/>
      <c r="C72" s="6" t="n"/>
      <c r="D72" s="6" t="n"/>
      <c r="E72" s="6" t="n"/>
      <c r="F72" s="8">
        <f>IF(E72="","",E72/7)</f>
        <v/>
      </c>
      <c r="G72" s="8">
        <f>IFERROR(IF(F72=0,"",ROUND(D72/F72,1)),"")</f>
        <v/>
      </c>
      <c r="H72" s="8">
        <f>IF(G72="","",IF(G72&lt;=3,"QUIEBRE INMINENTE",IF(G72&lt;=7,"ATENCION","OK")))</f>
        <v/>
      </c>
    </row>
    <row r="73">
      <c r="A73" s="6" t="n"/>
      <c r="B73" s="6" t="n"/>
      <c r="C73" s="6" t="n"/>
      <c r="D73" s="6" t="n"/>
      <c r="E73" s="6" t="n"/>
      <c r="F73" s="8">
        <f>IF(E73="","",E73/7)</f>
        <v/>
      </c>
      <c r="G73" s="8">
        <f>IFERROR(IF(F73=0,"",ROUND(D73/F73,1)),"")</f>
        <v/>
      </c>
      <c r="H73" s="8">
        <f>IF(G73="","",IF(G73&lt;=3,"QUIEBRE INMINENTE",IF(G73&lt;=7,"ATENCION","OK")))</f>
        <v/>
      </c>
    </row>
    <row r="74">
      <c r="A74" s="6" t="n"/>
      <c r="B74" s="6" t="n"/>
      <c r="C74" s="6" t="n"/>
      <c r="D74" s="6" t="n"/>
      <c r="E74" s="6" t="n"/>
      <c r="F74" s="8">
        <f>IF(E74="","",E74/7)</f>
        <v/>
      </c>
      <c r="G74" s="8">
        <f>IFERROR(IF(F74=0,"",ROUND(D74/F74,1)),"")</f>
        <v/>
      </c>
      <c r="H74" s="8">
        <f>IF(G74="","",IF(G74&lt;=3,"QUIEBRE INMINENTE",IF(G74&lt;=7,"ATENCION","OK")))</f>
        <v/>
      </c>
    </row>
    <row r="75">
      <c r="A75" s="6" t="n"/>
      <c r="B75" s="6" t="n"/>
      <c r="C75" s="6" t="n"/>
      <c r="D75" s="6" t="n"/>
      <c r="E75" s="6" t="n"/>
      <c r="F75" s="8">
        <f>IF(E75="","",E75/7)</f>
        <v/>
      </c>
      <c r="G75" s="8">
        <f>IFERROR(IF(F75=0,"",ROUND(D75/F75,1)),"")</f>
        <v/>
      </c>
      <c r="H75" s="8">
        <f>IF(G75="","",IF(G75&lt;=3,"QUIEBRE INMINENTE",IF(G75&lt;=7,"ATENCION","OK")))</f>
        <v/>
      </c>
    </row>
    <row r="76">
      <c r="A76" s="6" t="n"/>
      <c r="B76" s="6" t="n"/>
      <c r="C76" s="6" t="n"/>
      <c r="D76" s="6" t="n"/>
      <c r="E76" s="6" t="n"/>
      <c r="F76" s="8">
        <f>IF(E76="","",E76/7)</f>
        <v/>
      </c>
      <c r="G76" s="8">
        <f>IFERROR(IF(F76=0,"",ROUND(D76/F76,1)),"")</f>
        <v/>
      </c>
      <c r="H76" s="8">
        <f>IF(G76="","",IF(G76&lt;=3,"QUIEBRE INMINENTE",IF(G76&lt;=7,"ATENCION","OK")))</f>
        <v/>
      </c>
    </row>
    <row r="77">
      <c r="A77" s="6" t="n"/>
      <c r="B77" s="6" t="n"/>
      <c r="C77" s="6" t="n"/>
      <c r="D77" s="6" t="n"/>
      <c r="E77" s="6" t="n"/>
      <c r="F77" s="8">
        <f>IF(E77="","",E77/7)</f>
        <v/>
      </c>
      <c r="G77" s="8">
        <f>IFERROR(IF(F77=0,"",ROUND(D77/F77,1)),"")</f>
        <v/>
      </c>
      <c r="H77" s="8">
        <f>IF(G77="","",IF(G77&lt;=3,"QUIEBRE INMINENTE",IF(G77&lt;=7,"ATENCION","OK")))</f>
        <v/>
      </c>
    </row>
    <row r="78">
      <c r="A78" s="6" t="n"/>
      <c r="B78" s="6" t="n"/>
      <c r="C78" s="6" t="n"/>
      <c r="D78" s="6" t="n"/>
      <c r="E78" s="6" t="n"/>
      <c r="F78" s="8">
        <f>IF(E78="","",E78/7)</f>
        <v/>
      </c>
      <c r="G78" s="8">
        <f>IFERROR(IF(F78=0,"",ROUND(D78/F78,1)),"")</f>
        <v/>
      </c>
      <c r="H78" s="8">
        <f>IF(G78="","",IF(G78&lt;=3,"QUIEBRE INMINENTE",IF(G78&lt;=7,"ATENCION","OK")))</f>
        <v/>
      </c>
    </row>
    <row r="79">
      <c r="A79" s="6" t="n"/>
      <c r="B79" s="6" t="n"/>
      <c r="C79" s="6" t="n"/>
      <c r="D79" s="6" t="n"/>
      <c r="E79" s="6" t="n"/>
      <c r="F79" s="8">
        <f>IF(E79="","",E79/7)</f>
        <v/>
      </c>
      <c r="G79" s="8">
        <f>IFERROR(IF(F79=0,"",ROUND(D79/F79,1)),"")</f>
        <v/>
      </c>
      <c r="H79" s="8">
        <f>IF(G79="","",IF(G79&lt;=3,"QUIEBRE INMINENTE",IF(G79&lt;=7,"ATENCION","OK")))</f>
        <v/>
      </c>
    </row>
    <row r="80">
      <c r="A80" s="6" t="n"/>
      <c r="B80" s="6" t="n"/>
      <c r="C80" s="6" t="n"/>
      <c r="D80" s="6" t="n"/>
      <c r="E80" s="6" t="n"/>
      <c r="F80" s="8">
        <f>IF(E80="","",E80/7)</f>
        <v/>
      </c>
      <c r="G80" s="8">
        <f>IFERROR(IF(F80=0,"",ROUND(D80/F80,1)),"")</f>
        <v/>
      </c>
      <c r="H80" s="8">
        <f>IF(G80="","",IF(G80&lt;=3,"QUIEBRE INMINENTE",IF(G80&lt;=7,"ATENCION","OK")))</f>
        <v/>
      </c>
    </row>
    <row r="81">
      <c r="A81" s="6" t="n"/>
      <c r="B81" s="6" t="n"/>
      <c r="C81" s="6" t="n"/>
      <c r="D81" s="6" t="n"/>
      <c r="E81" s="6" t="n"/>
      <c r="F81" s="8">
        <f>IF(E81="","",E81/7)</f>
        <v/>
      </c>
      <c r="G81" s="8">
        <f>IFERROR(IF(F81=0,"",ROUND(D81/F81,1)),"")</f>
        <v/>
      </c>
      <c r="H81" s="8">
        <f>IF(G81="","",IF(G81&lt;=3,"QUIEBRE INMINENTE",IF(G81&lt;=7,"ATENCION","OK")))</f>
        <v/>
      </c>
    </row>
    <row r="82">
      <c r="A82" s="6" t="n"/>
      <c r="B82" s="6" t="n"/>
      <c r="C82" s="6" t="n"/>
      <c r="D82" s="6" t="n"/>
      <c r="E82" s="6" t="n"/>
      <c r="F82" s="8">
        <f>IF(E82="","",E82/7)</f>
        <v/>
      </c>
      <c r="G82" s="8">
        <f>IFERROR(IF(F82=0,"",ROUND(D82/F82,1)),"")</f>
        <v/>
      </c>
      <c r="H82" s="8">
        <f>IF(G82="","",IF(G82&lt;=3,"QUIEBRE INMINENTE",IF(G82&lt;=7,"ATENCION","OK")))</f>
        <v/>
      </c>
    </row>
    <row r="83">
      <c r="A83" s="6" t="n"/>
      <c r="B83" s="6" t="n"/>
      <c r="C83" s="6" t="n"/>
      <c r="D83" s="6" t="n"/>
      <c r="E83" s="6" t="n"/>
      <c r="F83" s="8">
        <f>IF(E83="","",E83/7)</f>
        <v/>
      </c>
      <c r="G83" s="8">
        <f>IFERROR(IF(F83=0,"",ROUND(D83/F83,1)),"")</f>
        <v/>
      </c>
      <c r="H83" s="8">
        <f>IF(G83="","",IF(G83&lt;=3,"QUIEBRE INMINENTE",IF(G83&lt;=7,"ATENCION","OK")))</f>
        <v/>
      </c>
    </row>
    <row r="84">
      <c r="A84" s="6" t="n"/>
      <c r="B84" s="6" t="n"/>
      <c r="C84" s="6" t="n"/>
      <c r="D84" s="6" t="n"/>
      <c r="E84" s="6" t="n"/>
      <c r="F84" s="8">
        <f>IF(E84="","",E84/7)</f>
        <v/>
      </c>
      <c r="G84" s="8">
        <f>IFERROR(IF(F84=0,"",ROUND(D84/F84,1)),"")</f>
        <v/>
      </c>
      <c r="H84" s="8">
        <f>IF(G84="","",IF(G84&lt;=3,"QUIEBRE INMINENTE",IF(G84&lt;=7,"ATENCION","OK")))</f>
        <v/>
      </c>
    </row>
    <row r="85">
      <c r="A85" s="6" t="n"/>
      <c r="B85" s="6" t="n"/>
      <c r="C85" s="6" t="n"/>
      <c r="D85" s="6" t="n"/>
      <c r="E85" s="6" t="n"/>
      <c r="F85" s="8">
        <f>IF(E85="","",E85/7)</f>
        <v/>
      </c>
      <c r="G85" s="8">
        <f>IFERROR(IF(F85=0,"",ROUND(D85/F85,1)),"")</f>
        <v/>
      </c>
      <c r="H85" s="8">
        <f>IF(G85="","",IF(G85&lt;=3,"QUIEBRE INMINENTE",IF(G85&lt;=7,"ATENCION","OK")))</f>
        <v/>
      </c>
    </row>
    <row r="86">
      <c r="A86" s="6" t="n"/>
      <c r="B86" s="6" t="n"/>
      <c r="C86" s="6" t="n"/>
      <c r="D86" s="6" t="n"/>
      <c r="E86" s="6" t="n"/>
      <c r="F86" s="8">
        <f>IF(E86="","",E86/7)</f>
        <v/>
      </c>
      <c r="G86" s="8">
        <f>IFERROR(IF(F86=0,"",ROUND(D86/F86,1)),"")</f>
        <v/>
      </c>
      <c r="H86" s="8">
        <f>IF(G86="","",IF(G86&lt;=3,"QUIEBRE INMINENTE",IF(G86&lt;=7,"ATENCION","OK")))</f>
        <v/>
      </c>
    </row>
    <row r="87">
      <c r="A87" s="6" t="n"/>
      <c r="B87" s="6" t="n"/>
      <c r="C87" s="6" t="n"/>
      <c r="D87" s="6" t="n"/>
      <c r="E87" s="6" t="n"/>
      <c r="F87" s="8">
        <f>IF(E87="","",E87/7)</f>
        <v/>
      </c>
      <c r="G87" s="8">
        <f>IFERROR(IF(F87=0,"",ROUND(D87/F87,1)),"")</f>
        <v/>
      </c>
      <c r="H87" s="8">
        <f>IF(G87="","",IF(G87&lt;=3,"QUIEBRE INMINENTE",IF(G87&lt;=7,"ATENCION","OK")))</f>
        <v/>
      </c>
    </row>
    <row r="88">
      <c r="A88" s="6" t="n"/>
      <c r="B88" s="6" t="n"/>
      <c r="C88" s="6" t="n"/>
      <c r="D88" s="6" t="n"/>
      <c r="E88" s="6" t="n"/>
      <c r="F88" s="8">
        <f>IF(E88="","",E88/7)</f>
        <v/>
      </c>
      <c r="G88" s="8">
        <f>IFERROR(IF(F88=0,"",ROUND(D88/F88,1)),"")</f>
        <v/>
      </c>
      <c r="H88" s="8">
        <f>IF(G88="","",IF(G88&lt;=3,"QUIEBRE INMINENTE",IF(G88&lt;=7,"ATENCION","OK")))</f>
        <v/>
      </c>
    </row>
    <row r="89">
      <c r="A89" s="6" t="n"/>
      <c r="B89" s="6" t="n"/>
      <c r="C89" s="6" t="n"/>
      <c r="D89" s="6" t="n"/>
      <c r="E89" s="6" t="n"/>
      <c r="F89" s="8">
        <f>IF(E89="","",E89/7)</f>
        <v/>
      </c>
      <c r="G89" s="8">
        <f>IFERROR(IF(F89=0,"",ROUND(D89/F89,1)),"")</f>
        <v/>
      </c>
      <c r="H89" s="8">
        <f>IF(G89="","",IF(G89&lt;=3,"QUIEBRE INMINENTE",IF(G89&lt;=7,"ATENCION","OK")))</f>
        <v/>
      </c>
    </row>
    <row r="90">
      <c r="A90" s="6" t="n"/>
      <c r="B90" s="6" t="n"/>
      <c r="C90" s="6" t="n"/>
      <c r="D90" s="6" t="n"/>
      <c r="E90" s="6" t="n"/>
      <c r="F90" s="8">
        <f>IF(E90="","",E90/7)</f>
        <v/>
      </c>
      <c r="G90" s="8">
        <f>IFERROR(IF(F90=0,"",ROUND(D90/F90,1)),"")</f>
        <v/>
      </c>
      <c r="H90" s="8">
        <f>IF(G90="","",IF(G90&lt;=3,"QUIEBRE INMINENTE",IF(G90&lt;=7,"ATENCION","OK")))</f>
        <v/>
      </c>
    </row>
    <row r="91">
      <c r="A91" s="6" t="n"/>
      <c r="B91" s="6" t="n"/>
      <c r="C91" s="6" t="n"/>
      <c r="D91" s="6" t="n"/>
      <c r="E91" s="6" t="n"/>
      <c r="F91" s="8">
        <f>IF(E91="","",E91/7)</f>
        <v/>
      </c>
      <c r="G91" s="8">
        <f>IFERROR(IF(F91=0,"",ROUND(D91/F91,1)),"")</f>
        <v/>
      </c>
      <c r="H91" s="8">
        <f>IF(G91="","",IF(G91&lt;=3,"QUIEBRE INMINENTE",IF(G91&lt;=7,"ATENCION","OK")))</f>
        <v/>
      </c>
    </row>
    <row r="92">
      <c r="A92" s="6" t="n"/>
      <c r="B92" s="6" t="n"/>
      <c r="C92" s="6" t="n"/>
      <c r="D92" s="6" t="n"/>
      <c r="E92" s="6" t="n"/>
      <c r="F92" s="8">
        <f>IF(E92="","",E92/7)</f>
        <v/>
      </c>
      <c r="G92" s="8">
        <f>IFERROR(IF(F92=0,"",ROUND(D92/F92,1)),"")</f>
        <v/>
      </c>
      <c r="H92" s="8">
        <f>IF(G92="","",IF(G92&lt;=3,"QUIEBRE INMINENTE",IF(G92&lt;=7,"ATENCION","OK")))</f>
        <v/>
      </c>
    </row>
    <row r="93">
      <c r="A93" s="6" t="n"/>
      <c r="B93" s="6" t="n"/>
      <c r="C93" s="6" t="n"/>
      <c r="D93" s="6" t="n"/>
      <c r="E93" s="6" t="n"/>
      <c r="F93" s="8">
        <f>IF(E93="","",E93/7)</f>
        <v/>
      </c>
      <c r="G93" s="8">
        <f>IFERROR(IF(F93=0,"",ROUND(D93/F93,1)),"")</f>
        <v/>
      </c>
      <c r="H93" s="8">
        <f>IF(G93="","",IF(G93&lt;=3,"QUIEBRE INMINENTE",IF(G93&lt;=7,"ATENCION","OK")))</f>
        <v/>
      </c>
    </row>
    <row r="94">
      <c r="A94" s="6" t="n"/>
      <c r="B94" s="6" t="n"/>
      <c r="C94" s="6" t="n"/>
      <c r="D94" s="6" t="n"/>
      <c r="E94" s="6" t="n"/>
      <c r="F94" s="8">
        <f>IF(E94="","",E94/7)</f>
        <v/>
      </c>
      <c r="G94" s="8">
        <f>IFERROR(IF(F94=0,"",ROUND(D94/F94,1)),"")</f>
        <v/>
      </c>
      <c r="H94" s="8">
        <f>IF(G94="","",IF(G94&lt;=3,"QUIEBRE INMINENTE",IF(G94&lt;=7,"ATENCION","OK")))</f>
        <v/>
      </c>
    </row>
    <row r="95">
      <c r="A95" s="6" t="n"/>
      <c r="B95" s="6" t="n"/>
      <c r="C95" s="6" t="n"/>
      <c r="D95" s="6" t="n"/>
      <c r="E95" s="6" t="n"/>
      <c r="F95" s="8">
        <f>IF(E95="","",E95/7)</f>
        <v/>
      </c>
      <c r="G95" s="8">
        <f>IFERROR(IF(F95=0,"",ROUND(D95/F95,1)),"")</f>
        <v/>
      </c>
      <c r="H95" s="8">
        <f>IF(G95="","",IF(G95&lt;=3,"QUIEBRE INMINENTE",IF(G95&lt;=7,"ATENCION","OK")))</f>
        <v/>
      </c>
    </row>
    <row r="96">
      <c r="A96" s="6" t="n"/>
      <c r="B96" s="6" t="n"/>
      <c r="C96" s="6" t="n"/>
      <c r="D96" s="6" t="n"/>
      <c r="E96" s="6" t="n"/>
      <c r="F96" s="8">
        <f>IF(E96="","",E96/7)</f>
        <v/>
      </c>
      <c r="G96" s="8">
        <f>IFERROR(IF(F96=0,"",ROUND(D96/F96,1)),"")</f>
        <v/>
      </c>
      <c r="H96" s="8">
        <f>IF(G96="","",IF(G96&lt;=3,"QUIEBRE INMINENTE",IF(G96&lt;=7,"ATENCION","OK")))</f>
        <v/>
      </c>
    </row>
    <row r="97">
      <c r="A97" s="6" t="n"/>
      <c r="B97" s="6" t="n"/>
      <c r="C97" s="6" t="n"/>
      <c r="D97" s="6" t="n"/>
      <c r="E97" s="6" t="n"/>
      <c r="F97" s="8">
        <f>IF(E97="","",E97/7)</f>
        <v/>
      </c>
      <c r="G97" s="8">
        <f>IFERROR(IF(F97=0,"",ROUND(D97/F97,1)),"")</f>
        <v/>
      </c>
      <c r="H97" s="8">
        <f>IF(G97="","",IF(G97&lt;=3,"QUIEBRE INMINENTE",IF(G97&lt;=7,"ATENCION","OK")))</f>
        <v/>
      </c>
    </row>
    <row r="98">
      <c r="A98" s="6" t="n"/>
      <c r="B98" s="6" t="n"/>
      <c r="C98" s="6" t="n"/>
      <c r="D98" s="6" t="n"/>
      <c r="E98" s="6" t="n"/>
      <c r="F98" s="8">
        <f>IF(E98="","",E98/7)</f>
        <v/>
      </c>
      <c r="G98" s="8">
        <f>IFERROR(IF(F98=0,"",ROUND(D98/F98,1)),"")</f>
        <v/>
      </c>
      <c r="H98" s="8">
        <f>IF(G98="","",IF(G98&lt;=3,"QUIEBRE INMINENTE",IF(G98&lt;=7,"ATENCION","OK")))</f>
        <v/>
      </c>
    </row>
    <row r="99">
      <c r="A99" s="6" t="n"/>
      <c r="B99" s="6" t="n"/>
      <c r="C99" s="6" t="n"/>
      <c r="D99" s="6" t="n"/>
      <c r="E99" s="6" t="n"/>
      <c r="F99" s="8">
        <f>IF(E99="","",E99/7)</f>
        <v/>
      </c>
      <c r="G99" s="8">
        <f>IFERROR(IF(F99=0,"",ROUND(D99/F99,1)),"")</f>
        <v/>
      </c>
      <c r="H99" s="8">
        <f>IF(G99="","",IF(G99&lt;=3,"QUIEBRE INMINENTE",IF(G99&lt;=7,"ATENCION","OK")))</f>
        <v/>
      </c>
    </row>
    <row r="100">
      <c r="A100" s="6" t="n"/>
      <c r="B100" s="6" t="n"/>
      <c r="C100" s="6" t="n"/>
      <c r="D100" s="6" t="n"/>
      <c r="E100" s="6" t="n"/>
      <c r="F100" s="8">
        <f>IF(E100="","",E100/7)</f>
        <v/>
      </c>
      <c r="G100" s="8">
        <f>IFERROR(IF(F100=0,"",ROUND(D100/F100,1)),"")</f>
        <v/>
      </c>
      <c r="H100" s="8">
        <f>IF(G100="","",IF(G100&lt;=3,"QUIEBRE INMINENTE",IF(G100&lt;=7,"ATENCION","OK")))</f>
        <v/>
      </c>
    </row>
    <row r="101">
      <c r="A101" s="6" t="n"/>
      <c r="B101" s="6" t="n"/>
      <c r="C101" s="6" t="n"/>
      <c r="D101" s="6" t="n"/>
      <c r="E101" s="6" t="n"/>
      <c r="F101" s="8">
        <f>IF(E101="","",E101/7)</f>
        <v/>
      </c>
      <c r="G101" s="8">
        <f>IFERROR(IF(F101=0,"",ROUND(D101/F101,1)),"")</f>
        <v/>
      </c>
      <c r="H101" s="8">
        <f>IF(G101="","",IF(G101&lt;=3,"QUIEBRE INMINENTE",IF(G101&lt;=7,"ATENCION","OK")))</f>
        <v/>
      </c>
    </row>
    <row r="102">
      <c r="A102" s="6" t="n"/>
      <c r="B102" s="6" t="n"/>
      <c r="C102" s="6" t="n"/>
      <c r="D102" s="6" t="n"/>
      <c r="E102" s="6" t="n"/>
      <c r="F102" s="8">
        <f>IF(E102="","",E102/7)</f>
        <v/>
      </c>
      <c r="G102" s="8">
        <f>IFERROR(IF(F102=0,"",ROUND(D102/F102,1)),"")</f>
        <v/>
      </c>
      <c r="H102" s="8">
        <f>IF(G102="","",IF(G102&lt;=3,"QUIEBRE INMINENTE",IF(G102&lt;=7,"ATENCION","OK")))</f>
        <v/>
      </c>
    </row>
    <row r="103">
      <c r="A103" s="6" t="n"/>
      <c r="B103" s="6" t="n"/>
      <c r="C103" s="6" t="n"/>
      <c r="D103" s="6" t="n"/>
      <c r="E103" s="6" t="n"/>
      <c r="F103" s="8">
        <f>IF(E103="","",E103/7)</f>
        <v/>
      </c>
      <c r="G103" s="8">
        <f>IFERROR(IF(F103=0,"",ROUND(D103/F103,1)),"")</f>
        <v/>
      </c>
      <c r="H103" s="8">
        <f>IF(G103="","",IF(G103&lt;=3,"QUIEBRE INMINENTE",IF(G103&lt;=7,"ATENCION","OK")))</f>
        <v/>
      </c>
    </row>
    <row r="104">
      <c r="A104" s="6" t="n"/>
      <c r="B104" s="6" t="n"/>
      <c r="C104" s="6" t="n"/>
      <c r="D104" s="6" t="n"/>
      <c r="E104" s="6" t="n"/>
      <c r="F104" s="8">
        <f>IF(E104="","",E104/7)</f>
        <v/>
      </c>
      <c r="G104" s="8">
        <f>IFERROR(IF(F104=0,"",ROUND(D104/F104,1)),"")</f>
        <v/>
      </c>
      <c r="H104" s="8">
        <f>IF(G104="","",IF(G104&lt;=3,"QUIEBRE INMINENTE",IF(G104&lt;=7,"ATENCION","OK")))</f>
        <v/>
      </c>
    </row>
    <row r="105">
      <c r="A105" s="6" t="n"/>
      <c r="B105" s="6" t="n"/>
      <c r="C105" s="6" t="n"/>
      <c r="D105" s="6" t="n"/>
      <c r="E105" s="6" t="n"/>
      <c r="F105" s="8">
        <f>IF(E105="","",E105/7)</f>
        <v/>
      </c>
      <c r="G105" s="8">
        <f>IFERROR(IF(F105=0,"",ROUND(D105/F105,1)),"")</f>
        <v/>
      </c>
      <c r="H105" s="8">
        <f>IF(G105="","",IF(G105&lt;=3,"QUIEBRE INMINENTE",IF(G105&lt;=7,"ATENCION","OK")))</f>
        <v/>
      </c>
    </row>
    <row r="106">
      <c r="A106" s="6" t="n"/>
      <c r="B106" s="6" t="n"/>
      <c r="C106" s="6" t="n"/>
      <c r="D106" s="6" t="n"/>
      <c r="E106" s="6" t="n"/>
      <c r="F106" s="8">
        <f>IF(E106="","",E106/7)</f>
        <v/>
      </c>
      <c r="G106" s="8">
        <f>IFERROR(IF(F106=0,"",ROUND(D106/F106,1)),"")</f>
        <v/>
      </c>
      <c r="H106" s="8">
        <f>IF(G106="","",IF(G106&lt;=3,"QUIEBRE INMINENTE",IF(G106&lt;=7,"ATENCION","OK")))</f>
        <v/>
      </c>
    </row>
    <row r="107">
      <c r="A107" s="6" t="n"/>
      <c r="B107" s="6" t="n"/>
      <c r="C107" s="6" t="n"/>
      <c r="D107" s="6" t="n"/>
      <c r="E107" s="6" t="n"/>
      <c r="F107" s="8">
        <f>IF(E107="","",E107/7)</f>
        <v/>
      </c>
      <c r="G107" s="8">
        <f>IFERROR(IF(F107=0,"",ROUND(D107/F107,1)),"")</f>
        <v/>
      </c>
      <c r="H107" s="8">
        <f>IF(G107="","",IF(G107&lt;=3,"QUIEBRE INMINENTE",IF(G107&lt;=7,"ATENCION","OK")))</f>
        <v/>
      </c>
    </row>
    <row r="108">
      <c r="A108" s="6" t="n"/>
      <c r="B108" s="6" t="n"/>
      <c r="C108" s="6" t="n"/>
      <c r="D108" s="6" t="n"/>
      <c r="E108" s="6" t="n"/>
      <c r="F108" s="8">
        <f>IF(E108="","",E108/7)</f>
        <v/>
      </c>
      <c r="G108" s="8">
        <f>IFERROR(IF(F108=0,"",ROUND(D108/F108,1)),"")</f>
        <v/>
      </c>
      <c r="H108" s="8">
        <f>IF(G108="","",IF(G108&lt;=3,"QUIEBRE INMINENTE",IF(G108&lt;=7,"ATENCION","OK")))</f>
        <v/>
      </c>
    </row>
    <row r="109">
      <c r="A109" s="6" t="n"/>
      <c r="B109" s="6" t="n"/>
      <c r="C109" s="6" t="n"/>
      <c r="D109" s="6" t="n"/>
      <c r="E109" s="6" t="n"/>
      <c r="F109" s="8">
        <f>IF(E109="","",E109/7)</f>
        <v/>
      </c>
      <c r="G109" s="8">
        <f>IFERROR(IF(F109=0,"",ROUND(D109/F109,1)),"")</f>
        <v/>
      </c>
      <c r="H109" s="8">
        <f>IF(G109="","",IF(G109&lt;=3,"QUIEBRE INMINENTE",IF(G109&lt;=7,"ATENCION","OK")))</f>
        <v/>
      </c>
    </row>
    <row r="110">
      <c r="A110" s="6" t="n"/>
      <c r="B110" s="6" t="n"/>
      <c r="C110" s="6" t="n"/>
      <c r="D110" s="6" t="n"/>
      <c r="E110" s="6" t="n"/>
      <c r="F110" s="8">
        <f>IF(E110="","",E110/7)</f>
        <v/>
      </c>
      <c r="G110" s="8">
        <f>IFERROR(IF(F110=0,"",ROUND(D110/F110,1)),"")</f>
        <v/>
      </c>
      <c r="H110" s="8">
        <f>IF(G110="","",IF(G110&lt;=3,"QUIEBRE INMINENTE",IF(G110&lt;=7,"ATENCION","OK")))</f>
        <v/>
      </c>
    </row>
    <row r="111">
      <c r="A111" s="6" t="n"/>
      <c r="B111" s="6" t="n"/>
      <c r="C111" s="6" t="n"/>
      <c r="D111" s="6" t="n"/>
      <c r="E111" s="6" t="n"/>
      <c r="F111" s="8">
        <f>IF(E111="","",E111/7)</f>
        <v/>
      </c>
      <c r="G111" s="8">
        <f>IFERROR(IF(F111=0,"",ROUND(D111/F111,1)),"")</f>
        <v/>
      </c>
      <c r="H111" s="8">
        <f>IF(G111="","",IF(G111&lt;=3,"QUIEBRE INMINENTE",IF(G111&lt;=7,"ATENCION","OK")))</f>
        <v/>
      </c>
    </row>
    <row r="112">
      <c r="A112" s="6" t="n"/>
      <c r="B112" s="6" t="n"/>
      <c r="C112" s="6" t="n"/>
      <c r="D112" s="6" t="n"/>
      <c r="E112" s="6" t="n"/>
      <c r="F112" s="8">
        <f>IF(E112="","",E112/7)</f>
        <v/>
      </c>
      <c r="G112" s="8">
        <f>IFERROR(IF(F112=0,"",ROUND(D112/F112,1)),"")</f>
        <v/>
      </c>
      <c r="H112" s="8">
        <f>IF(G112="","",IF(G112&lt;=3,"QUIEBRE INMINENTE",IF(G112&lt;=7,"ATENCION","OK")))</f>
        <v/>
      </c>
    </row>
    <row r="113">
      <c r="A113" s="6" t="n"/>
      <c r="B113" s="6" t="n"/>
      <c r="C113" s="6" t="n"/>
      <c r="D113" s="6" t="n"/>
      <c r="E113" s="6" t="n"/>
      <c r="F113" s="8">
        <f>IF(E113="","",E113/7)</f>
        <v/>
      </c>
      <c r="G113" s="8">
        <f>IFERROR(IF(F113=0,"",ROUND(D113/F113,1)),"")</f>
        <v/>
      </c>
      <c r="H113" s="8">
        <f>IF(G113="","",IF(G113&lt;=3,"QUIEBRE INMINENTE",IF(G113&lt;=7,"ATENCION","OK")))</f>
        <v/>
      </c>
    </row>
    <row r="114">
      <c r="A114" s="6" t="n"/>
      <c r="B114" s="6" t="n"/>
      <c r="C114" s="6" t="n"/>
      <c r="D114" s="6" t="n"/>
      <c r="E114" s="6" t="n"/>
      <c r="F114" s="8">
        <f>IF(E114="","",E114/7)</f>
        <v/>
      </c>
      <c r="G114" s="8">
        <f>IFERROR(IF(F114=0,"",ROUND(D114/F114,1)),"")</f>
        <v/>
      </c>
      <c r="H114" s="8">
        <f>IF(G114="","",IF(G114&lt;=3,"QUIEBRE INMINENTE",IF(G114&lt;=7,"ATENCION","OK")))</f>
        <v/>
      </c>
    </row>
    <row r="115">
      <c r="A115" s="6" t="n"/>
      <c r="B115" s="6" t="n"/>
      <c r="C115" s="6" t="n"/>
      <c r="D115" s="6" t="n"/>
      <c r="E115" s="6" t="n"/>
      <c r="F115" s="8">
        <f>IF(E115="","",E115/7)</f>
        <v/>
      </c>
      <c r="G115" s="8">
        <f>IFERROR(IF(F115=0,"",ROUND(D115/F115,1)),"")</f>
        <v/>
      </c>
      <c r="H115" s="8">
        <f>IF(G115="","",IF(G115&lt;=3,"QUIEBRE INMINENTE",IF(G115&lt;=7,"ATENCION","OK")))</f>
        <v/>
      </c>
    </row>
    <row r="116">
      <c r="A116" s="6" t="n"/>
      <c r="B116" s="6" t="n"/>
      <c r="C116" s="6" t="n"/>
      <c r="D116" s="6" t="n"/>
      <c r="E116" s="6" t="n"/>
      <c r="F116" s="8">
        <f>IF(E116="","",E116/7)</f>
        <v/>
      </c>
      <c r="G116" s="8">
        <f>IFERROR(IF(F116=0,"",ROUND(D116/F116,1)),"")</f>
        <v/>
      </c>
      <c r="H116" s="8">
        <f>IF(G116="","",IF(G116&lt;=3,"QUIEBRE INMINENTE",IF(G116&lt;=7,"ATENCION","OK")))</f>
        <v/>
      </c>
    </row>
    <row r="117">
      <c r="A117" s="6" t="n"/>
      <c r="B117" s="6" t="n"/>
      <c r="C117" s="6" t="n"/>
      <c r="D117" s="6" t="n"/>
      <c r="E117" s="6" t="n"/>
      <c r="F117" s="8">
        <f>IF(E117="","",E117/7)</f>
        <v/>
      </c>
      <c r="G117" s="8">
        <f>IFERROR(IF(F117=0,"",ROUND(D117/F117,1)),"")</f>
        <v/>
      </c>
      <c r="H117" s="8">
        <f>IF(G117="","",IF(G117&lt;=3,"QUIEBRE INMINENTE",IF(G117&lt;=7,"ATENCION","OK")))</f>
        <v/>
      </c>
    </row>
    <row r="118">
      <c r="A118" s="6" t="n"/>
      <c r="B118" s="6" t="n"/>
      <c r="C118" s="6" t="n"/>
      <c r="D118" s="6" t="n"/>
      <c r="E118" s="6" t="n"/>
      <c r="F118" s="8">
        <f>IF(E118="","",E118/7)</f>
        <v/>
      </c>
      <c r="G118" s="8">
        <f>IFERROR(IF(F118=0,"",ROUND(D118/F118,1)),"")</f>
        <v/>
      </c>
      <c r="H118" s="8">
        <f>IF(G118="","",IF(G118&lt;=3,"QUIEBRE INMINENTE",IF(G118&lt;=7,"ATENCION","OK")))</f>
        <v/>
      </c>
    </row>
    <row r="119">
      <c r="A119" s="6" t="n"/>
      <c r="B119" s="6" t="n"/>
      <c r="C119" s="6" t="n"/>
      <c r="D119" s="6" t="n"/>
      <c r="E119" s="6" t="n"/>
      <c r="F119" s="8">
        <f>IF(E119="","",E119/7)</f>
        <v/>
      </c>
      <c r="G119" s="8">
        <f>IFERROR(IF(F119=0,"",ROUND(D119/F119,1)),"")</f>
        <v/>
      </c>
      <c r="H119" s="8">
        <f>IF(G119="","",IF(G119&lt;=3,"QUIEBRE INMINENTE",IF(G119&lt;=7,"ATENCION","OK")))</f>
        <v/>
      </c>
    </row>
    <row r="120">
      <c r="A120" s="6" t="n"/>
      <c r="B120" s="6" t="n"/>
      <c r="C120" s="6" t="n"/>
      <c r="D120" s="6" t="n"/>
      <c r="E120" s="6" t="n"/>
      <c r="F120" s="8">
        <f>IF(E120="","",E120/7)</f>
        <v/>
      </c>
      <c r="G120" s="8">
        <f>IFERROR(IF(F120=0,"",ROUND(D120/F120,1)),"")</f>
        <v/>
      </c>
      <c r="H120" s="8">
        <f>IF(G120="","",IF(G120&lt;=3,"QUIEBRE INMINENTE",IF(G120&lt;=7,"ATENCION","OK")))</f>
        <v/>
      </c>
    </row>
    <row r="121">
      <c r="A121" s="6" t="n"/>
      <c r="B121" s="6" t="n"/>
      <c r="C121" s="6" t="n"/>
      <c r="D121" s="6" t="n"/>
      <c r="E121" s="6" t="n"/>
      <c r="F121" s="8">
        <f>IF(E121="","",E121/7)</f>
        <v/>
      </c>
      <c r="G121" s="8">
        <f>IFERROR(IF(F121=0,"",ROUND(D121/F121,1)),"")</f>
        <v/>
      </c>
      <c r="H121" s="8">
        <f>IF(G121="","",IF(G121&lt;=3,"QUIEBRE INMINENTE",IF(G121&lt;=7,"ATENCION","OK")))</f>
        <v/>
      </c>
    </row>
    <row r="122">
      <c r="A122" s="6" t="n"/>
      <c r="B122" s="6" t="n"/>
      <c r="C122" s="6" t="n"/>
      <c r="D122" s="6" t="n"/>
      <c r="E122" s="6" t="n"/>
      <c r="F122" s="8">
        <f>IF(E122="","",E122/7)</f>
        <v/>
      </c>
      <c r="G122" s="8">
        <f>IFERROR(IF(F122=0,"",ROUND(D122/F122,1)),"")</f>
        <v/>
      </c>
      <c r="H122" s="8">
        <f>IF(G122="","",IF(G122&lt;=3,"QUIEBRE INMINENTE",IF(G122&lt;=7,"ATENCION","OK")))</f>
        <v/>
      </c>
    </row>
    <row r="123">
      <c r="A123" s="6" t="n"/>
      <c r="B123" s="6" t="n"/>
      <c r="C123" s="6" t="n"/>
      <c r="D123" s="6" t="n"/>
      <c r="E123" s="6" t="n"/>
      <c r="F123" s="8">
        <f>IF(E123="","",E123/7)</f>
        <v/>
      </c>
      <c r="G123" s="8">
        <f>IFERROR(IF(F123=0,"",ROUND(D123/F123,1)),"")</f>
        <v/>
      </c>
      <c r="H123" s="8">
        <f>IF(G123="","",IF(G123&lt;=3,"QUIEBRE INMINENTE",IF(G123&lt;=7,"ATENCION","OK")))</f>
        <v/>
      </c>
    </row>
    <row r="124">
      <c r="A124" s="6" t="n"/>
      <c r="B124" s="6" t="n"/>
      <c r="C124" s="6" t="n"/>
      <c r="D124" s="6" t="n"/>
      <c r="E124" s="6" t="n"/>
      <c r="F124" s="8">
        <f>IF(E124="","",E124/7)</f>
        <v/>
      </c>
      <c r="G124" s="8">
        <f>IFERROR(IF(F124=0,"",ROUND(D124/F124,1)),"")</f>
        <v/>
      </c>
      <c r="H124" s="8">
        <f>IF(G124="","",IF(G124&lt;=3,"QUIEBRE INMINENTE",IF(G124&lt;=7,"ATENCION","OK")))</f>
        <v/>
      </c>
    </row>
    <row r="125">
      <c r="A125" s="6" t="n"/>
      <c r="B125" s="6" t="n"/>
      <c r="C125" s="6" t="n"/>
      <c r="D125" s="6" t="n"/>
      <c r="E125" s="6" t="n"/>
      <c r="F125" s="8">
        <f>IF(E125="","",E125/7)</f>
        <v/>
      </c>
      <c r="G125" s="8">
        <f>IFERROR(IF(F125=0,"",ROUND(D125/F125,1)),"")</f>
        <v/>
      </c>
      <c r="H125" s="8">
        <f>IF(G125="","",IF(G125&lt;=3,"QUIEBRE INMINENTE",IF(G125&lt;=7,"ATENCION","OK")))</f>
        <v/>
      </c>
    </row>
    <row r="126">
      <c r="A126" s="6" t="n"/>
      <c r="B126" s="6" t="n"/>
      <c r="C126" s="6" t="n"/>
      <c r="D126" s="6" t="n"/>
      <c r="E126" s="6" t="n"/>
      <c r="F126" s="8">
        <f>IF(E126="","",E126/7)</f>
        <v/>
      </c>
      <c r="G126" s="8">
        <f>IFERROR(IF(F126=0,"",ROUND(D126/F126,1)),"")</f>
        <v/>
      </c>
      <c r="H126" s="8">
        <f>IF(G126="","",IF(G126&lt;=3,"QUIEBRE INMINENTE",IF(G126&lt;=7,"ATENCION","OK")))</f>
        <v/>
      </c>
    </row>
    <row r="127">
      <c r="A127" s="6" t="n"/>
      <c r="B127" s="6" t="n"/>
      <c r="C127" s="6" t="n"/>
      <c r="D127" s="6" t="n"/>
      <c r="E127" s="6" t="n"/>
      <c r="F127" s="8">
        <f>IF(E127="","",E127/7)</f>
        <v/>
      </c>
      <c r="G127" s="8">
        <f>IFERROR(IF(F127=0,"",ROUND(D127/F127,1)),"")</f>
        <v/>
      </c>
      <c r="H127" s="8">
        <f>IF(G127="","",IF(G127&lt;=3,"QUIEBRE INMINENTE",IF(G127&lt;=7,"ATENCION","OK")))</f>
        <v/>
      </c>
    </row>
    <row r="128">
      <c r="A128" s="6" t="n"/>
      <c r="B128" s="6" t="n"/>
      <c r="C128" s="6" t="n"/>
      <c r="D128" s="6" t="n"/>
      <c r="E128" s="6" t="n"/>
      <c r="F128" s="8">
        <f>IF(E128="","",E128/7)</f>
        <v/>
      </c>
      <c r="G128" s="8">
        <f>IFERROR(IF(F128=0,"",ROUND(D128/F128,1)),"")</f>
        <v/>
      </c>
      <c r="H128" s="8">
        <f>IF(G128="","",IF(G128&lt;=3,"QUIEBRE INMINENTE",IF(G128&lt;=7,"ATENCION","OK")))</f>
        <v/>
      </c>
    </row>
    <row r="129">
      <c r="A129" s="6" t="n"/>
      <c r="B129" s="6" t="n"/>
      <c r="C129" s="6" t="n"/>
      <c r="D129" s="6" t="n"/>
      <c r="E129" s="6" t="n"/>
      <c r="F129" s="8">
        <f>IF(E129="","",E129/7)</f>
        <v/>
      </c>
      <c r="G129" s="8">
        <f>IFERROR(IF(F129=0,"",ROUND(D129/F129,1)),"")</f>
        <v/>
      </c>
      <c r="H129" s="8">
        <f>IF(G129="","",IF(G129&lt;=3,"QUIEBRE INMINENTE",IF(G129&lt;=7,"ATENCION","OK")))</f>
        <v/>
      </c>
    </row>
    <row r="130">
      <c r="A130" s="6" t="n"/>
      <c r="B130" s="6" t="n"/>
      <c r="C130" s="6" t="n"/>
      <c r="D130" s="6" t="n"/>
      <c r="E130" s="6" t="n"/>
      <c r="F130" s="8">
        <f>IF(E130="","",E130/7)</f>
        <v/>
      </c>
      <c r="G130" s="8">
        <f>IFERROR(IF(F130=0,"",ROUND(D130/F130,1)),"")</f>
        <v/>
      </c>
      <c r="H130" s="8">
        <f>IF(G130="","",IF(G130&lt;=3,"QUIEBRE INMINENTE",IF(G130&lt;=7,"ATENCION","OK")))</f>
        <v/>
      </c>
    </row>
    <row r="131">
      <c r="A131" s="6" t="n"/>
      <c r="B131" s="6" t="n"/>
      <c r="C131" s="6" t="n"/>
      <c r="D131" s="6" t="n"/>
      <c r="E131" s="6" t="n"/>
      <c r="F131" s="8">
        <f>IF(E131="","",E131/7)</f>
        <v/>
      </c>
      <c r="G131" s="8">
        <f>IFERROR(IF(F131=0,"",ROUND(D131/F131,1)),"")</f>
        <v/>
      </c>
      <c r="H131" s="8">
        <f>IF(G131="","",IF(G131&lt;=3,"QUIEBRE INMINENTE",IF(G131&lt;=7,"ATENCION","OK")))</f>
        <v/>
      </c>
    </row>
    <row r="132">
      <c r="A132" s="6" t="n"/>
      <c r="B132" s="6" t="n"/>
      <c r="C132" s="6" t="n"/>
      <c r="D132" s="6" t="n"/>
      <c r="E132" s="6" t="n"/>
      <c r="F132" s="8">
        <f>IF(E132="","",E132/7)</f>
        <v/>
      </c>
      <c r="G132" s="8">
        <f>IFERROR(IF(F132=0,"",ROUND(D132/F132,1)),"")</f>
        <v/>
      </c>
      <c r="H132" s="8">
        <f>IF(G132="","",IF(G132&lt;=3,"QUIEBRE INMINENTE",IF(G132&lt;=7,"ATENCION","OK")))</f>
        <v/>
      </c>
    </row>
    <row r="133">
      <c r="A133" s="6" t="n"/>
      <c r="B133" s="6" t="n"/>
      <c r="C133" s="6" t="n"/>
      <c r="D133" s="6" t="n"/>
      <c r="E133" s="6" t="n"/>
      <c r="F133" s="8">
        <f>IF(E133="","",E133/7)</f>
        <v/>
      </c>
      <c r="G133" s="8">
        <f>IFERROR(IF(F133=0,"",ROUND(D133/F133,1)),"")</f>
        <v/>
      </c>
      <c r="H133" s="8">
        <f>IF(G133="","",IF(G133&lt;=3,"QUIEBRE INMINENTE",IF(G133&lt;=7,"ATENCION","OK")))</f>
        <v/>
      </c>
    </row>
    <row r="134">
      <c r="A134" s="6" t="n"/>
      <c r="B134" s="6" t="n"/>
      <c r="C134" s="6" t="n"/>
      <c r="D134" s="6" t="n"/>
      <c r="E134" s="6" t="n"/>
      <c r="F134" s="8">
        <f>IF(E134="","",E134/7)</f>
        <v/>
      </c>
      <c r="G134" s="8">
        <f>IFERROR(IF(F134=0,"",ROUND(D134/F134,1)),"")</f>
        <v/>
      </c>
      <c r="H134" s="8">
        <f>IF(G134="","",IF(G134&lt;=3,"QUIEBRE INMINENTE",IF(G134&lt;=7,"ATENCION","OK")))</f>
        <v/>
      </c>
    </row>
    <row r="135">
      <c r="A135" s="6" t="n"/>
      <c r="B135" s="6" t="n"/>
      <c r="C135" s="6" t="n"/>
      <c r="D135" s="6" t="n"/>
      <c r="E135" s="6" t="n"/>
      <c r="F135" s="8">
        <f>IF(E135="","",E135/7)</f>
        <v/>
      </c>
      <c r="G135" s="8">
        <f>IFERROR(IF(F135=0,"",ROUND(D135/F135,1)),"")</f>
        <v/>
      </c>
      <c r="H135" s="8">
        <f>IF(G135="","",IF(G135&lt;=3,"QUIEBRE INMINENTE",IF(G135&lt;=7,"ATENCION","OK")))</f>
        <v/>
      </c>
    </row>
    <row r="136">
      <c r="A136" s="6" t="n"/>
      <c r="B136" s="6" t="n"/>
      <c r="C136" s="6" t="n"/>
      <c r="D136" s="6" t="n"/>
      <c r="E136" s="6" t="n"/>
      <c r="F136" s="8">
        <f>IF(E136="","",E136/7)</f>
        <v/>
      </c>
      <c r="G136" s="8">
        <f>IFERROR(IF(F136=0,"",ROUND(D136/F136,1)),"")</f>
        <v/>
      </c>
      <c r="H136" s="8">
        <f>IF(G136="","",IF(G136&lt;=3,"QUIEBRE INMINENTE",IF(G136&lt;=7,"ATENCION","OK")))</f>
        <v/>
      </c>
    </row>
    <row r="137">
      <c r="A137" s="6" t="n"/>
      <c r="B137" s="6" t="n"/>
      <c r="C137" s="6" t="n"/>
      <c r="D137" s="6" t="n"/>
      <c r="E137" s="6" t="n"/>
      <c r="F137" s="8">
        <f>IF(E137="","",E137/7)</f>
        <v/>
      </c>
      <c r="G137" s="8">
        <f>IFERROR(IF(F137=0,"",ROUND(D137/F137,1)),"")</f>
        <v/>
      </c>
      <c r="H137" s="8">
        <f>IF(G137="","",IF(G137&lt;=3,"QUIEBRE INMINENTE",IF(G137&lt;=7,"ATENCION","OK")))</f>
        <v/>
      </c>
    </row>
    <row r="138">
      <c r="A138" s="6" t="n"/>
      <c r="B138" s="6" t="n"/>
      <c r="C138" s="6" t="n"/>
      <c r="D138" s="6" t="n"/>
      <c r="E138" s="6" t="n"/>
      <c r="F138" s="8">
        <f>IF(E138="","",E138/7)</f>
        <v/>
      </c>
      <c r="G138" s="8">
        <f>IFERROR(IF(F138=0,"",ROUND(D138/F138,1)),"")</f>
        <v/>
      </c>
      <c r="H138" s="8">
        <f>IF(G138="","",IF(G138&lt;=3,"QUIEBRE INMINENTE",IF(G138&lt;=7,"ATENCION","OK")))</f>
        <v/>
      </c>
    </row>
    <row r="139">
      <c r="A139" s="6" t="n"/>
      <c r="B139" s="6" t="n"/>
      <c r="C139" s="6" t="n"/>
      <c r="D139" s="6" t="n"/>
      <c r="E139" s="6" t="n"/>
      <c r="F139" s="8">
        <f>IF(E139="","",E139/7)</f>
        <v/>
      </c>
      <c r="G139" s="8">
        <f>IFERROR(IF(F139=0,"",ROUND(D139/F139,1)),"")</f>
        <v/>
      </c>
      <c r="H139" s="8">
        <f>IF(G139="","",IF(G139&lt;=3,"QUIEBRE INMINENTE",IF(G139&lt;=7,"ATENCION","OK")))</f>
        <v/>
      </c>
    </row>
    <row r="140">
      <c r="A140" s="6" t="n"/>
      <c r="B140" s="6" t="n"/>
      <c r="C140" s="6" t="n"/>
      <c r="D140" s="6" t="n"/>
      <c r="E140" s="6" t="n"/>
      <c r="F140" s="8">
        <f>IF(E140="","",E140/7)</f>
        <v/>
      </c>
      <c r="G140" s="8">
        <f>IFERROR(IF(F140=0,"",ROUND(D140/F140,1)),"")</f>
        <v/>
      </c>
      <c r="H140" s="8">
        <f>IF(G140="","",IF(G140&lt;=3,"QUIEBRE INMINENTE",IF(G140&lt;=7,"ATENCION","OK")))</f>
        <v/>
      </c>
    </row>
    <row r="141">
      <c r="A141" s="6" t="n"/>
      <c r="B141" s="6" t="n"/>
      <c r="C141" s="6" t="n"/>
      <c r="D141" s="6" t="n"/>
      <c r="E141" s="6" t="n"/>
      <c r="F141" s="8">
        <f>IF(E141="","",E141/7)</f>
        <v/>
      </c>
      <c r="G141" s="8">
        <f>IFERROR(IF(F141=0,"",ROUND(D141/F141,1)),"")</f>
        <v/>
      </c>
      <c r="H141" s="8">
        <f>IF(G141="","",IF(G141&lt;=3,"QUIEBRE INMINENTE",IF(G141&lt;=7,"ATENCION","OK")))</f>
        <v/>
      </c>
    </row>
    <row r="142">
      <c r="A142" s="6" t="n"/>
      <c r="B142" s="6" t="n"/>
      <c r="C142" s="6" t="n"/>
      <c r="D142" s="6" t="n"/>
      <c r="E142" s="6" t="n"/>
      <c r="F142" s="8">
        <f>IF(E142="","",E142/7)</f>
        <v/>
      </c>
      <c r="G142" s="8">
        <f>IFERROR(IF(F142=0,"",ROUND(D142/F142,1)),"")</f>
        <v/>
      </c>
      <c r="H142" s="8">
        <f>IF(G142="","",IF(G142&lt;=3,"QUIEBRE INMINENTE",IF(G142&lt;=7,"ATENCION","OK")))</f>
        <v/>
      </c>
    </row>
    <row r="143">
      <c r="A143" s="6" t="n"/>
      <c r="B143" s="6" t="n"/>
      <c r="C143" s="6" t="n"/>
      <c r="D143" s="6" t="n"/>
      <c r="E143" s="6" t="n"/>
      <c r="F143" s="8">
        <f>IF(E143="","",E143/7)</f>
        <v/>
      </c>
      <c r="G143" s="8">
        <f>IFERROR(IF(F143=0,"",ROUND(D143/F143,1)),"")</f>
        <v/>
      </c>
      <c r="H143" s="8">
        <f>IF(G143="","",IF(G143&lt;=3,"QUIEBRE INMINENTE",IF(G143&lt;=7,"ATENCION","OK")))</f>
        <v/>
      </c>
    </row>
    <row r="144">
      <c r="A144" s="6" t="n"/>
      <c r="B144" s="6" t="n"/>
      <c r="C144" s="6" t="n"/>
      <c r="D144" s="6" t="n"/>
      <c r="E144" s="6" t="n"/>
      <c r="F144" s="8">
        <f>IF(E144="","",E144/7)</f>
        <v/>
      </c>
      <c r="G144" s="8">
        <f>IFERROR(IF(F144=0,"",ROUND(D144/F144,1)),"")</f>
        <v/>
      </c>
      <c r="H144" s="8">
        <f>IF(G144="","",IF(G144&lt;=3,"QUIEBRE INMINENTE",IF(G144&lt;=7,"ATENCION","OK")))</f>
        <v/>
      </c>
    </row>
    <row r="145">
      <c r="A145" s="6" t="n"/>
      <c r="B145" s="6" t="n"/>
      <c r="C145" s="6" t="n"/>
      <c r="D145" s="6" t="n"/>
      <c r="E145" s="6" t="n"/>
      <c r="F145" s="8">
        <f>IF(E145="","",E145/7)</f>
        <v/>
      </c>
      <c r="G145" s="8">
        <f>IFERROR(IF(F145=0,"",ROUND(D145/F145,1)),"")</f>
        <v/>
      </c>
      <c r="H145" s="8">
        <f>IF(G145="","",IF(G145&lt;=3,"QUIEBRE INMINENTE",IF(G145&lt;=7,"ATENCION","OK")))</f>
        <v/>
      </c>
    </row>
    <row r="146">
      <c r="A146" s="6" t="n"/>
      <c r="B146" s="6" t="n"/>
      <c r="C146" s="6" t="n"/>
      <c r="D146" s="6" t="n"/>
      <c r="E146" s="6" t="n"/>
      <c r="F146" s="8">
        <f>IF(E146="","",E146/7)</f>
        <v/>
      </c>
      <c r="G146" s="8">
        <f>IFERROR(IF(F146=0,"",ROUND(D146/F146,1)),"")</f>
        <v/>
      </c>
      <c r="H146" s="8">
        <f>IF(G146="","",IF(G146&lt;=3,"QUIEBRE INMINENTE",IF(G146&lt;=7,"ATENCION","OK")))</f>
        <v/>
      </c>
    </row>
    <row r="147">
      <c r="A147" s="6" t="n"/>
      <c r="B147" s="6" t="n"/>
      <c r="C147" s="6" t="n"/>
      <c r="D147" s="6" t="n"/>
      <c r="E147" s="6" t="n"/>
      <c r="F147" s="8">
        <f>IF(E147="","",E147/7)</f>
        <v/>
      </c>
      <c r="G147" s="8">
        <f>IFERROR(IF(F147=0,"",ROUND(D147/F147,1)),"")</f>
        <v/>
      </c>
      <c r="H147" s="8">
        <f>IF(G147="","",IF(G147&lt;=3,"QUIEBRE INMINENTE",IF(G147&lt;=7,"ATENCION","OK")))</f>
        <v/>
      </c>
    </row>
    <row r="148">
      <c r="A148" s="6" t="n"/>
      <c r="B148" s="6" t="n"/>
      <c r="C148" s="6" t="n"/>
      <c r="D148" s="6" t="n"/>
      <c r="E148" s="6" t="n"/>
      <c r="F148" s="8">
        <f>IF(E148="","",E148/7)</f>
        <v/>
      </c>
      <c r="G148" s="8">
        <f>IFERROR(IF(F148=0,"",ROUND(D148/F148,1)),"")</f>
        <v/>
      </c>
      <c r="H148" s="8">
        <f>IF(G148="","",IF(G148&lt;=3,"QUIEBRE INMINENTE",IF(G148&lt;=7,"ATENCION","OK")))</f>
        <v/>
      </c>
    </row>
    <row r="149">
      <c r="A149" s="6" t="n"/>
      <c r="B149" s="6" t="n"/>
      <c r="C149" s="6" t="n"/>
      <c r="D149" s="6" t="n"/>
      <c r="E149" s="6" t="n"/>
      <c r="F149" s="8">
        <f>IF(E149="","",E149/7)</f>
        <v/>
      </c>
      <c r="G149" s="8">
        <f>IFERROR(IF(F149=0,"",ROUND(D149/F149,1)),"")</f>
        <v/>
      </c>
      <c r="H149" s="8">
        <f>IF(G149="","",IF(G149&lt;=3,"QUIEBRE INMINENTE",IF(G149&lt;=7,"ATENCION","OK")))</f>
        <v/>
      </c>
    </row>
    <row r="150">
      <c r="A150" s="6" t="n"/>
      <c r="B150" s="6" t="n"/>
      <c r="C150" s="6" t="n"/>
      <c r="D150" s="6" t="n"/>
      <c r="E150" s="6" t="n"/>
      <c r="F150" s="8">
        <f>IF(E150="","",E150/7)</f>
        <v/>
      </c>
      <c r="G150" s="8">
        <f>IFERROR(IF(F150=0,"",ROUND(D150/F150,1)),"")</f>
        <v/>
      </c>
      <c r="H150" s="8">
        <f>IF(G150="","",IF(G150&lt;=3,"QUIEBRE INMINENTE",IF(G150&lt;=7,"ATENCION","OK")))</f>
        <v/>
      </c>
    </row>
    <row r="151">
      <c r="A151" s="6" t="n"/>
      <c r="B151" s="6" t="n"/>
      <c r="C151" s="6" t="n"/>
      <c r="D151" s="6" t="n"/>
      <c r="E151" s="6" t="n"/>
      <c r="F151" s="8">
        <f>IF(E151="","",E151/7)</f>
        <v/>
      </c>
      <c r="G151" s="8">
        <f>IFERROR(IF(F151=0,"",ROUND(D151/F151,1)),"")</f>
        <v/>
      </c>
      <c r="H151" s="8">
        <f>IF(G151="","",IF(G151&lt;=3,"QUIEBRE INMINENTE",IF(G151&lt;=7,"ATENCION","OK")))</f>
        <v/>
      </c>
    </row>
    <row r="152">
      <c r="A152" s="6" t="n"/>
      <c r="B152" s="6" t="n"/>
      <c r="C152" s="6" t="n"/>
      <c r="D152" s="6" t="n"/>
      <c r="E152" s="6" t="n"/>
      <c r="F152" s="8">
        <f>IF(E152="","",E152/7)</f>
        <v/>
      </c>
      <c r="G152" s="8">
        <f>IFERROR(IF(F152=0,"",ROUND(D152/F152,1)),"")</f>
        <v/>
      </c>
      <c r="H152" s="8">
        <f>IF(G152="","",IF(G152&lt;=3,"QUIEBRE INMINENTE",IF(G152&lt;=7,"ATENCION","OK")))</f>
        <v/>
      </c>
    </row>
    <row r="153">
      <c r="A153" s="6" t="n"/>
      <c r="B153" s="6" t="n"/>
      <c r="C153" s="6" t="n"/>
      <c r="D153" s="6" t="n"/>
      <c r="E153" s="6" t="n"/>
      <c r="F153" s="8">
        <f>IF(E153="","",E153/7)</f>
        <v/>
      </c>
      <c r="G153" s="8">
        <f>IFERROR(IF(F153=0,"",ROUND(D153/F153,1)),"")</f>
        <v/>
      </c>
      <c r="H153" s="8">
        <f>IF(G153="","",IF(G153&lt;=3,"QUIEBRE INMINENTE",IF(G153&lt;=7,"ATENCION","OK")))</f>
        <v/>
      </c>
    </row>
    <row r="154">
      <c r="A154" s="6" t="n"/>
      <c r="B154" s="6" t="n"/>
      <c r="C154" s="6" t="n"/>
      <c r="D154" s="6" t="n"/>
      <c r="E154" s="6" t="n"/>
      <c r="F154" s="8">
        <f>IF(E154="","",E154/7)</f>
        <v/>
      </c>
      <c r="G154" s="8">
        <f>IFERROR(IF(F154=0,"",ROUND(D154/F154,1)),"")</f>
        <v/>
      </c>
      <c r="H154" s="8">
        <f>IF(G154="","",IF(G154&lt;=3,"QUIEBRE INMINENTE",IF(G154&lt;=7,"ATENCION","OK")))</f>
        <v/>
      </c>
    </row>
    <row r="155">
      <c r="A155" s="6" t="n"/>
      <c r="B155" s="6" t="n"/>
      <c r="C155" s="6" t="n"/>
      <c r="D155" s="6" t="n"/>
      <c r="E155" s="6" t="n"/>
      <c r="F155" s="8">
        <f>IF(E155="","",E155/7)</f>
        <v/>
      </c>
      <c r="G155" s="8">
        <f>IFERROR(IF(F155=0,"",ROUND(D155/F155,1)),"")</f>
        <v/>
      </c>
      <c r="H155" s="8">
        <f>IF(G155="","",IF(G155&lt;=3,"QUIEBRE INMINENTE",IF(G155&lt;=7,"ATENCION","OK")))</f>
        <v/>
      </c>
    </row>
    <row r="156">
      <c r="A156" s="6" t="n"/>
      <c r="B156" s="6" t="n"/>
      <c r="C156" s="6" t="n"/>
      <c r="D156" s="6" t="n"/>
      <c r="E156" s="6" t="n"/>
      <c r="F156" s="8">
        <f>IF(E156="","",E156/7)</f>
        <v/>
      </c>
      <c r="G156" s="8">
        <f>IFERROR(IF(F156=0,"",ROUND(D156/F156,1)),"")</f>
        <v/>
      </c>
      <c r="H156" s="8">
        <f>IF(G156="","",IF(G156&lt;=3,"QUIEBRE INMINENTE",IF(G156&lt;=7,"ATENCION","OK")))</f>
        <v/>
      </c>
    </row>
    <row r="157">
      <c r="A157" s="6" t="n"/>
      <c r="B157" s="6" t="n"/>
      <c r="C157" s="6" t="n"/>
      <c r="D157" s="6" t="n"/>
      <c r="E157" s="6" t="n"/>
      <c r="F157" s="8">
        <f>IF(E157="","",E157/7)</f>
        <v/>
      </c>
      <c r="G157" s="8">
        <f>IFERROR(IF(F157=0,"",ROUND(D157/F157,1)),"")</f>
        <v/>
      </c>
      <c r="H157" s="8">
        <f>IF(G157="","",IF(G157&lt;=3,"QUIEBRE INMINENTE",IF(G157&lt;=7,"ATENCION","OK")))</f>
        <v/>
      </c>
    </row>
    <row r="158">
      <c r="A158" s="6" t="n"/>
      <c r="B158" s="6" t="n"/>
      <c r="C158" s="6" t="n"/>
      <c r="D158" s="6" t="n"/>
      <c r="E158" s="6" t="n"/>
      <c r="F158" s="8">
        <f>IF(E158="","",E158/7)</f>
        <v/>
      </c>
      <c r="G158" s="8">
        <f>IFERROR(IF(F158=0,"",ROUND(D158/F158,1)),"")</f>
        <v/>
      </c>
      <c r="H158" s="8">
        <f>IF(G158="","",IF(G158&lt;=3,"QUIEBRE INMINENTE",IF(G158&lt;=7,"ATENCION","OK")))</f>
        <v/>
      </c>
    </row>
    <row r="159">
      <c r="A159" s="6" t="n"/>
      <c r="B159" s="6" t="n"/>
      <c r="C159" s="6" t="n"/>
      <c r="D159" s="6" t="n"/>
      <c r="E159" s="6" t="n"/>
      <c r="F159" s="8">
        <f>IF(E159="","",E159/7)</f>
        <v/>
      </c>
      <c r="G159" s="8">
        <f>IFERROR(IF(F159=0,"",ROUND(D159/F159,1)),"")</f>
        <v/>
      </c>
      <c r="H159" s="8">
        <f>IF(G159="","",IF(G159&lt;=3,"QUIEBRE INMINENTE",IF(G159&lt;=7,"ATENCION","OK")))</f>
        <v/>
      </c>
    </row>
    <row r="160">
      <c r="A160" s="6" t="n"/>
      <c r="B160" s="6" t="n"/>
      <c r="C160" s="6" t="n"/>
      <c r="D160" s="6" t="n"/>
      <c r="E160" s="6" t="n"/>
      <c r="F160" s="8">
        <f>IF(E160="","",E160/7)</f>
        <v/>
      </c>
      <c r="G160" s="8">
        <f>IFERROR(IF(F160=0,"",ROUND(D160/F160,1)),"")</f>
        <v/>
      </c>
      <c r="H160" s="8">
        <f>IF(G160="","",IF(G160&lt;=3,"QUIEBRE INMINENTE",IF(G160&lt;=7,"ATENCION","OK")))</f>
        <v/>
      </c>
    </row>
    <row r="161">
      <c r="A161" s="6" t="n"/>
      <c r="B161" s="6" t="n"/>
      <c r="C161" s="6" t="n"/>
      <c r="D161" s="6" t="n"/>
      <c r="E161" s="6" t="n"/>
      <c r="F161" s="8">
        <f>IF(E161="","",E161/7)</f>
        <v/>
      </c>
      <c r="G161" s="8">
        <f>IFERROR(IF(F161=0,"",ROUND(D161/F161,1)),"")</f>
        <v/>
      </c>
      <c r="H161" s="8">
        <f>IF(G161="","",IF(G161&lt;=3,"QUIEBRE INMINENTE",IF(G161&lt;=7,"ATENCION","OK")))</f>
        <v/>
      </c>
    </row>
    <row r="162">
      <c r="A162" s="6" t="n"/>
      <c r="B162" s="6" t="n"/>
      <c r="C162" s="6" t="n"/>
      <c r="D162" s="6" t="n"/>
      <c r="E162" s="6" t="n"/>
      <c r="F162" s="8">
        <f>IF(E162="","",E162/7)</f>
        <v/>
      </c>
      <c r="G162" s="8">
        <f>IFERROR(IF(F162=0,"",ROUND(D162/F162,1)),"")</f>
        <v/>
      </c>
      <c r="H162" s="8">
        <f>IF(G162="","",IF(G162&lt;=3,"QUIEBRE INMINENTE",IF(G162&lt;=7,"ATENCION","OK")))</f>
        <v/>
      </c>
    </row>
    <row r="163">
      <c r="A163" s="6" t="n"/>
      <c r="B163" s="6" t="n"/>
      <c r="C163" s="6" t="n"/>
      <c r="D163" s="6" t="n"/>
      <c r="E163" s="6" t="n"/>
      <c r="F163" s="8">
        <f>IF(E163="","",E163/7)</f>
        <v/>
      </c>
      <c r="G163" s="8">
        <f>IFERROR(IF(F163=0,"",ROUND(D163/F163,1)),"")</f>
        <v/>
      </c>
      <c r="H163" s="8">
        <f>IF(G163="","",IF(G163&lt;=3,"QUIEBRE INMINENTE",IF(G163&lt;=7,"ATENCION","OK")))</f>
        <v/>
      </c>
    </row>
    <row r="164">
      <c r="A164" s="6" t="n"/>
      <c r="B164" s="6" t="n"/>
      <c r="C164" s="6" t="n"/>
      <c r="D164" s="6" t="n"/>
      <c r="E164" s="6" t="n"/>
      <c r="F164" s="8">
        <f>IF(E164="","",E164/7)</f>
        <v/>
      </c>
      <c r="G164" s="8">
        <f>IFERROR(IF(F164=0,"",ROUND(D164/F164,1)),"")</f>
        <v/>
      </c>
      <c r="H164" s="8">
        <f>IF(G164="","",IF(G164&lt;=3,"QUIEBRE INMINENTE",IF(G164&lt;=7,"ATENCION","OK")))</f>
        <v/>
      </c>
    </row>
    <row r="165">
      <c r="A165" s="6" t="n"/>
      <c r="B165" s="6" t="n"/>
      <c r="C165" s="6" t="n"/>
      <c r="D165" s="6" t="n"/>
      <c r="E165" s="6" t="n"/>
      <c r="F165" s="8">
        <f>IF(E165="","",E165/7)</f>
        <v/>
      </c>
      <c r="G165" s="8">
        <f>IFERROR(IF(F165=0,"",ROUND(D165/F165,1)),"")</f>
        <v/>
      </c>
      <c r="H165" s="8">
        <f>IF(G165="","",IF(G165&lt;=3,"QUIEBRE INMINENTE",IF(G165&lt;=7,"ATENCION","OK")))</f>
        <v/>
      </c>
    </row>
    <row r="166">
      <c r="A166" s="6" t="n"/>
      <c r="B166" s="6" t="n"/>
      <c r="C166" s="6" t="n"/>
      <c r="D166" s="6" t="n"/>
      <c r="E166" s="6" t="n"/>
      <c r="F166" s="8">
        <f>IF(E166="","",E166/7)</f>
        <v/>
      </c>
      <c r="G166" s="8">
        <f>IFERROR(IF(F166=0,"",ROUND(D166/F166,1)),"")</f>
        <v/>
      </c>
      <c r="H166" s="8">
        <f>IF(G166="","",IF(G166&lt;=3,"QUIEBRE INMINENTE",IF(G166&lt;=7,"ATENCION","OK")))</f>
        <v/>
      </c>
    </row>
    <row r="167">
      <c r="A167" s="6" t="n"/>
      <c r="B167" s="6" t="n"/>
      <c r="C167" s="6" t="n"/>
      <c r="D167" s="6" t="n"/>
      <c r="E167" s="6" t="n"/>
      <c r="F167" s="8">
        <f>IF(E167="","",E167/7)</f>
        <v/>
      </c>
      <c r="G167" s="8">
        <f>IFERROR(IF(F167=0,"",ROUND(D167/F167,1)),"")</f>
        <v/>
      </c>
      <c r="H167" s="8">
        <f>IF(G167="","",IF(G167&lt;=3,"QUIEBRE INMINENTE",IF(G167&lt;=7,"ATENCION","OK")))</f>
        <v/>
      </c>
    </row>
    <row r="168">
      <c r="A168" s="6" t="n"/>
      <c r="B168" s="6" t="n"/>
      <c r="C168" s="6" t="n"/>
      <c r="D168" s="6" t="n"/>
      <c r="E168" s="6" t="n"/>
      <c r="F168" s="8">
        <f>IF(E168="","",E168/7)</f>
        <v/>
      </c>
      <c r="G168" s="8">
        <f>IFERROR(IF(F168=0,"",ROUND(D168/F168,1)),"")</f>
        <v/>
      </c>
      <c r="H168" s="8">
        <f>IF(G168="","",IF(G168&lt;=3,"QUIEBRE INMINENTE",IF(G168&lt;=7,"ATENCION","OK")))</f>
        <v/>
      </c>
    </row>
    <row r="169">
      <c r="A169" s="6" t="n"/>
      <c r="B169" s="6" t="n"/>
      <c r="C169" s="6" t="n"/>
      <c r="D169" s="6" t="n"/>
      <c r="E169" s="6" t="n"/>
      <c r="F169" s="8">
        <f>IF(E169="","",E169/7)</f>
        <v/>
      </c>
      <c r="G169" s="8">
        <f>IFERROR(IF(F169=0,"",ROUND(D169/F169,1)),"")</f>
        <v/>
      </c>
      <c r="H169" s="8">
        <f>IF(G169="","",IF(G169&lt;=3,"QUIEBRE INMINENTE",IF(G169&lt;=7,"ATENCION","OK")))</f>
        <v/>
      </c>
    </row>
    <row r="170">
      <c r="A170" s="6" t="n"/>
      <c r="B170" s="6" t="n"/>
      <c r="C170" s="6" t="n"/>
      <c r="D170" s="6" t="n"/>
      <c r="E170" s="6" t="n"/>
      <c r="F170" s="8">
        <f>IF(E170="","",E170/7)</f>
        <v/>
      </c>
      <c r="G170" s="8">
        <f>IFERROR(IF(F170=0,"",ROUND(D170/F170,1)),"")</f>
        <v/>
      </c>
      <c r="H170" s="8">
        <f>IF(G170="","",IF(G170&lt;=3,"QUIEBRE INMINENTE",IF(G170&lt;=7,"ATENCION","OK")))</f>
        <v/>
      </c>
    </row>
    <row r="171">
      <c r="A171" s="6" t="n"/>
      <c r="B171" s="6" t="n"/>
      <c r="C171" s="6" t="n"/>
      <c r="D171" s="6" t="n"/>
      <c r="E171" s="6" t="n"/>
      <c r="F171" s="8">
        <f>IF(E171="","",E171/7)</f>
        <v/>
      </c>
      <c r="G171" s="8">
        <f>IFERROR(IF(F171=0,"",ROUND(D171/F171,1)),"")</f>
        <v/>
      </c>
      <c r="H171" s="8">
        <f>IF(G171="","",IF(G171&lt;=3,"QUIEBRE INMINENTE",IF(G171&lt;=7,"ATENCION","OK")))</f>
        <v/>
      </c>
    </row>
    <row r="172">
      <c r="A172" s="6" t="n"/>
      <c r="B172" s="6" t="n"/>
      <c r="C172" s="6" t="n"/>
      <c r="D172" s="6" t="n"/>
      <c r="E172" s="6" t="n"/>
      <c r="F172" s="8">
        <f>IF(E172="","",E172/7)</f>
        <v/>
      </c>
      <c r="G172" s="8">
        <f>IFERROR(IF(F172=0,"",ROUND(D172/F172,1)),"")</f>
        <v/>
      </c>
      <c r="H172" s="8">
        <f>IF(G172="","",IF(G172&lt;=3,"QUIEBRE INMINENTE",IF(G172&lt;=7,"ATENCION","OK")))</f>
        <v/>
      </c>
    </row>
    <row r="173">
      <c r="A173" s="6" t="n"/>
      <c r="B173" s="6" t="n"/>
      <c r="C173" s="6" t="n"/>
      <c r="D173" s="6" t="n"/>
      <c r="E173" s="6" t="n"/>
      <c r="F173" s="8">
        <f>IF(E173="","",E173/7)</f>
        <v/>
      </c>
      <c r="G173" s="8">
        <f>IFERROR(IF(F173=0,"",ROUND(D173/F173,1)),"")</f>
        <v/>
      </c>
      <c r="H173" s="8">
        <f>IF(G173="","",IF(G173&lt;=3,"QUIEBRE INMINENTE",IF(G173&lt;=7,"ATENCION","OK")))</f>
        <v/>
      </c>
    </row>
    <row r="174">
      <c r="A174" s="6" t="n"/>
      <c r="B174" s="6" t="n"/>
      <c r="C174" s="6" t="n"/>
      <c r="D174" s="6" t="n"/>
      <c r="E174" s="6" t="n"/>
      <c r="F174" s="8">
        <f>IF(E174="","",E174/7)</f>
        <v/>
      </c>
      <c r="G174" s="8">
        <f>IFERROR(IF(F174=0,"",ROUND(D174/F174,1)),"")</f>
        <v/>
      </c>
      <c r="H174" s="8">
        <f>IF(G174="","",IF(G174&lt;=3,"QUIEBRE INMINENTE",IF(G174&lt;=7,"ATENCION","OK")))</f>
        <v/>
      </c>
    </row>
    <row r="175">
      <c r="A175" s="6" t="n"/>
      <c r="B175" s="6" t="n"/>
      <c r="C175" s="6" t="n"/>
      <c r="D175" s="6" t="n"/>
      <c r="E175" s="6" t="n"/>
      <c r="F175" s="8">
        <f>IF(E175="","",E175/7)</f>
        <v/>
      </c>
      <c r="G175" s="8">
        <f>IFERROR(IF(F175=0,"",ROUND(D175/F175,1)),"")</f>
        <v/>
      </c>
      <c r="H175" s="8">
        <f>IF(G175="","",IF(G175&lt;=3,"QUIEBRE INMINENTE",IF(G175&lt;=7,"ATENCION","OK")))</f>
        <v/>
      </c>
    </row>
    <row r="176">
      <c r="A176" s="6" t="n"/>
      <c r="B176" s="6" t="n"/>
      <c r="C176" s="6" t="n"/>
      <c r="D176" s="6" t="n"/>
      <c r="E176" s="6" t="n"/>
      <c r="F176" s="8">
        <f>IF(E176="","",E176/7)</f>
        <v/>
      </c>
      <c r="G176" s="8">
        <f>IFERROR(IF(F176=0,"",ROUND(D176/F176,1)),"")</f>
        <v/>
      </c>
      <c r="H176" s="8">
        <f>IF(G176="","",IF(G176&lt;=3,"QUIEBRE INMINENTE",IF(G176&lt;=7,"ATENCION","OK")))</f>
        <v/>
      </c>
    </row>
    <row r="177">
      <c r="A177" s="6" t="n"/>
      <c r="B177" s="6" t="n"/>
      <c r="C177" s="6" t="n"/>
      <c r="D177" s="6" t="n"/>
      <c r="E177" s="6" t="n"/>
      <c r="F177" s="8">
        <f>IF(E177="","",E177/7)</f>
        <v/>
      </c>
      <c r="G177" s="8">
        <f>IFERROR(IF(F177=0,"",ROUND(D177/F177,1)),"")</f>
        <v/>
      </c>
      <c r="H177" s="8">
        <f>IF(G177="","",IF(G177&lt;=3,"QUIEBRE INMINENTE",IF(G177&lt;=7,"ATENCION","OK")))</f>
        <v/>
      </c>
    </row>
    <row r="178">
      <c r="A178" s="6" t="n"/>
      <c r="B178" s="6" t="n"/>
      <c r="C178" s="6" t="n"/>
      <c r="D178" s="6" t="n"/>
      <c r="E178" s="6" t="n"/>
      <c r="F178" s="8">
        <f>IF(E178="","",E178/7)</f>
        <v/>
      </c>
      <c r="G178" s="8">
        <f>IFERROR(IF(F178=0,"",ROUND(D178/F178,1)),"")</f>
        <v/>
      </c>
      <c r="H178" s="8">
        <f>IF(G178="","",IF(G178&lt;=3,"QUIEBRE INMINENTE",IF(G178&lt;=7,"ATENCION","OK")))</f>
        <v/>
      </c>
    </row>
    <row r="179">
      <c r="A179" s="6" t="n"/>
      <c r="B179" s="6" t="n"/>
      <c r="C179" s="6" t="n"/>
      <c r="D179" s="6" t="n"/>
      <c r="E179" s="6" t="n"/>
      <c r="F179" s="8">
        <f>IF(E179="","",E179/7)</f>
        <v/>
      </c>
      <c r="G179" s="8">
        <f>IFERROR(IF(F179=0,"",ROUND(D179/F179,1)),"")</f>
        <v/>
      </c>
      <c r="H179" s="8">
        <f>IF(G179="","",IF(G179&lt;=3,"QUIEBRE INMINENTE",IF(G179&lt;=7,"ATENCION","OK")))</f>
        <v/>
      </c>
    </row>
    <row r="180">
      <c r="A180" s="6" t="n"/>
      <c r="B180" s="6" t="n"/>
      <c r="C180" s="6" t="n"/>
      <c r="D180" s="6" t="n"/>
      <c r="E180" s="6" t="n"/>
      <c r="F180" s="8">
        <f>IF(E180="","",E180/7)</f>
        <v/>
      </c>
      <c r="G180" s="8">
        <f>IFERROR(IF(F180=0,"",ROUND(D180/F180,1)),"")</f>
        <v/>
      </c>
      <c r="H180" s="8">
        <f>IF(G180="","",IF(G180&lt;=3,"QUIEBRE INMINENTE",IF(G180&lt;=7,"ATENCION","OK")))</f>
        <v/>
      </c>
    </row>
    <row r="181">
      <c r="A181" s="6" t="n"/>
      <c r="B181" s="6" t="n"/>
      <c r="C181" s="6" t="n"/>
      <c r="D181" s="6" t="n"/>
      <c r="E181" s="6" t="n"/>
      <c r="F181" s="8">
        <f>IF(E181="","",E181/7)</f>
        <v/>
      </c>
      <c r="G181" s="8">
        <f>IFERROR(IF(F181=0,"",ROUND(D181/F181,1)),"")</f>
        <v/>
      </c>
      <c r="H181" s="8">
        <f>IF(G181="","",IF(G181&lt;=3,"QUIEBRE INMINENTE",IF(G181&lt;=7,"ATENCION","OK")))</f>
        <v/>
      </c>
    </row>
    <row r="182">
      <c r="A182" s="6" t="n"/>
      <c r="B182" s="6" t="n"/>
      <c r="C182" s="6" t="n"/>
      <c r="D182" s="6" t="n"/>
      <c r="E182" s="6" t="n"/>
      <c r="F182" s="8">
        <f>IF(E182="","",E182/7)</f>
        <v/>
      </c>
      <c r="G182" s="8">
        <f>IFERROR(IF(F182=0,"",ROUND(D182/F182,1)),"")</f>
        <v/>
      </c>
      <c r="H182" s="8">
        <f>IF(G182="","",IF(G182&lt;=3,"QUIEBRE INMINENTE",IF(G182&lt;=7,"ATENCION","OK")))</f>
        <v/>
      </c>
    </row>
    <row r="183">
      <c r="A183" s="6" t="n"/>
      <c r="B183" s="6" t="n"/>
      <c r="C183" s="6" t="n"/>
      <c r="D183" s="6" t="n"/>
      <c r="E183" s="6" t="n"/>
      <c r="F183" s="8">
        <f>IF(E183="","",E183/7)</f>
        <v/>
      </c>
      <c r="G183" s="8">
        <f>IFERROR(IF(F183=0,"",ROUND(D183/F183,1)),"")</f>
        <v/>
      </c>
      <c r="H183" s="8">
        <f>IF(G183="","",IF(G183&lt;=3,"QUIEBRE INMINENTE",IF(G183&lt;=7,"ATENCION","OK")))</f>
        <v/>
      </c>
    </row>
    <row r="184">
      <c r="A184" s="6" t="n"/>
      <c r="B184" s="6" t="n"/>
      <c r="C184" s="6" t="n"/>
      <c r="D184" s="6" t="n"/>
      <c r="E184" s="6" t="n"/>
      <c r="F184" s="8">
        <f>IF(E184="","",E184/7)</f>
        <v/>
      </c>
      <c r="G184" s="8">
        <f>IFERROR(IF(F184=0,"",ROUND(D184/F184,1)),"")</f>
        <v/>
      </c>
      <c r="H184" s="8">
        <f>IF(G184="","",IF(G184&lt;=3,"QUIEBRE INMINENTE",IF(G184&lt;=7,"ATENCION","OK")))</f>
        <v/>
      </c>
    </row>
    <row r="185">
      <c r="A185" s="6" t="n"/>
      <c r="B185" s="6" t="n"/>
      <c r="C185" s="6" t="n"/>
      <c r="D185" s="6" t="n"/>
      <c r="E185" s="6" t="n"/>
      <c r="F185" s="8">
        <f>IF(E185="","",E185/7)</f>
        <v/>
      </c>
      <c r="G185" s="8">
        <f>IFERROR(IF(F185=0,"",ROUND(D185/F185,1)),"")</f>
        <v/>
      </c>
      <c r="H185" s="8">
        <f>IF(G185="","",IF(G185&lt;=3,"QUIEBRE INMINENTE",IF(G185&lt;=7,"ATENCION","OK")))</f>
        <v/>
      </c>
    </row>
    <row r="186">
      <c r="A186" s="6" t="n"/>
      <c r="B186" s="6" t="n"/>
      <c r="C186" s="6" t="n"/>
      <c r="D186" s="6" t="n"/>
      <c r="E186" s="6" t="n"/>
      <c r="F186" s="8">
        <f>IF(E186="","",E186/7)</f>
        <v/>
      </c>
      <c r="G186" s="8">
        <f>IFERROR(IF(F186=0,"",ROUND(D186/F186,1)),"")</f>
        <v/>
      </c>
      <c r="H186" s="8">
        <f>IF(G186="","",IF(G186&lt;=3,"QUIEBRE INMINENTE",IF(G186&lt;=7,"ATENCION","OK")))</f>
        <v/>
      </c>
    </row>
    <row r="187">
      <c r="A187" s="6" t="n"/>
      <c r="B187" s="6" t="n"/>
      <c r="C187" s="6" t="n"/>
      <c r="D187" s="6" t="n"/>
      <c r="E187" s="6" t="n"/>
      <c r="F187" s="8">
        <f>IF(E187="","",E187/7)</f>
        <v/>
      </c>
      <c r="G187" s="8">
        <f>IFERROR(IF(F187=0,"",ROUND(D187/F187,1)),"")</f>
        <v/>
      </c>
      <c r="H187" s="8">
        <f>IF(G187="","",IF(G187&lt;=3,"QUIEBRE INMINENTE",IF(G187&lt;=7,"ATENCION","OK")))</f>
        <v/>
      </c>
    </row>
    <row r="188">
      <c r="A188" s="6" t="n"/>
      <c r="B188" s="6" t="n"/>
      <c r="C188" s="6" t="n"/>
      <c r="D188" s="6" t="n"/>
      <c r="E188" s="6" t="n"/>
      <c r="F188" s="8">
        <f>IF(E188="","",E188/7)</f>
        <v/>
      </c>
      <c r="G188" s="8">
        <f>IFERROR(IF(F188=0,"",ROUND(D188/F188,1)),"")</f>
        <v/>
      </c>
      <c r="H188" s="8">
        <f>IF(G188="","",IF(G188&lt;=3,"QUIEBRE INMINENTE",IF(G188&lt;=7,"ATENCION","OK")))</f>
        <v/>
      </c>
    </row>
    <row r="189">
      <c r="A189" s="6" t="n"/>
      <c r="B189" s="6" t="n"/>
      <c r="C189" s="6" t="n"/>
      <c r="D189" s="6" t="n"/>
      <c r="E189" s="6" t="n"/>
      <c r="F189" s="8">
        <f>IF(E189="","",E189/7)</f>
        <v/>
      </c>
      <c r="G189" s="8">
        <f>IFERROR(IF(F189=0,"",ROUND(D189/F189,1)),"")</f>
        <v/>
      </c>
      <c r="H189" s="8">
        <f>IF(G189="","",IF(G189&lt;=3,"QUIEBRE INMINENTE",IF(G189&lt;=7,"ATENCION","OK")))</f>
        <v/>
      </c>
    </row>
    <row r="190">
      <c r="A190" s="6" t="n"/>
      <c r="B190" s="6" t="n"/>
      <c r="C190" s="6" t="n"/>
      <c r="D190" s="6" t="n"/>
      <c r="E190" s="6" t="n"/>
      <c r="F190" s="8">
        <f>IF(E190="","",E190/7)</f>
        <v/>
      </c>
      <c r="G190" s="8">
        <f>IFERROR(IF(F190=0,"",ROUND(D190/F190,1)),"")</f>
        <v/>
      </c>
      <c r="H190" s="8">
        <f>IF(G190="","",IF(G190&lt;=3,"QUIEBRE INMINENTE",IF(G190&lt;=7,"ATENCION","OK")))</f>
        <v/>
      </c>
    </row>
    <row r="191">
      <c r="A191" s="6" t="n"/>
      <c r="B191" s="6" t="n"/>
      <c r="C191" s="6" t="n"/>
      <c r="D191" s="6" t="n"/>
      <c r="E191" s="6" t="n"/>
      <c r="F191" s="8">
        <f>IF(E191="","",E191/7)</f>
        <v/>
      </c>
      <c r="G191" s="8">
        <f>IFERROR(IF(F191=0,"",ROUND(D191/F191,1)),"")</f>
        <v/>
      </c>
      <c r="H191" s="8">
        <f>IF(G191="","",IF(G191&lt;=3,"QUIEBRE INMINENTE",IF(G191&lt;=7,"ATENCION","OK")))</f>
        <v/>
      </c>
    </row>
    <row r="192">
      <c r="A192" s="6" t="n"/>
      <c r="B192" s="6" t="n"/>
      <c r="C192" s="6" t="n"/>
      <c r="D192" s="6" t="n"/>
      <c r="E192" s="6" t="n"/>
      <c r="F192" s="8">
        <f>IF(E192="","",E192/7)</f>
        <v/>
      </c>
      <c r="G192" s="8">
        <f>IFERROR(IF(F192=0,"",ROUND(D192/F192,1)),"")</f>
        <v/>
      </c>
      <c r="H192" s="8">
        <f>IF(G192="","",IF(G192&lt;=3,"QUIEBRE INMINENTE",IF(G192&lt;=7,"ATENCION","OK")))</f>
        <v/>
      </c>
    </row>
    <row r="193">
      <c r="A193" s="6" t="n"/>
      <c r="B193" s="6" t="n"/>
      <c r="C193" s="6" t="n"/>
      <c r="D193" s="6" t="n"/>
      <c r="E193" s="6" t="n"/>
      <c r="F193" s="8">
        <f>IF(E193="","",E193/7)</f>
        <v/>
      </c>
      <c r="G193" s="8">
        <f>IFERROR(IF(F193=0,"",ROUND(D193/F193,1)),"")</f>
        <v/>
      </c>
      <c r="H193" s="8">
        <f>IF(G193="","",IF(G193&lt;=3,"QUIEBRE INMINENTE",IF(G193&lt;=7,"ATENCION","OK")))</f>
        <v/>
      </c>
    </row>
    <row r="194">
      <c r="A194" s="6" t="n"/>
      <c r="B194" s="6" t="n"/>
      <c r="C194" s="6" t="n"/>
      <c r="D194" s="6" t="n"/>
      <c r="E194" s="6" t="n"/>
      <c r="F194" s="8">
        <f>IF(E194="","",E194/7)</f>
        <v/>
      </c>
      <c r="G194" s="8">
        <f>IFERROR(IF(F194=0,"",ROUND(D194/F194,1)),"")</f>
        <v/>
      </c>
      <c r="H194" s="8">
        <f>IF(G194="","",IF(G194&lt;=3,"QUIEBRE INMINENTE",IF(G194&lt;=7,"ATENCION","OK")))</f>
        <v/>
      </c>
    </row>
    <row r="195">
      <c r="A195" s="6" t="n"/>
      <c r="B195" s="6" t="n"/>
      <c r="C195" s="6" t="n"/>
      <c r="D195" s="6" t="n"/>
      <c r="E195" s="6" t="n"/>
      <c r="F195" s="8">
        <f>IF(E195="","",E195/7)</f>
        <v/>
      </c>
      <c r="G195" s="8">
        <f>IFERROR(IF(F195=0,"",ROUND(D195/F195,1)),"")</f>
        <v/>
      </c>
      <c r="H195" s="8">
        <f>IF(G195="","",IF(G195&lt;=3,"QUIEBRE INMINENTE",IF(G195&lt;=7,"ATENCION","OK")))</f>
        <v/>
      </c>
    </row>
    <row r="196">
      <c r="A196" s="6" t="n"/>
      <c r="B196" s="6" t="n"/>
      <c r="C196" s="6" t="n"/>
      <c r="D196" s="6" t="n"/>
      <c r="E196" s="6" t="n"/>
      <c r="F196" s="8">
        <f>IF(E196="","",E196/7)</f>
        <v/>
      </c>
      <c r="G196" s="8">
        <f>IFERROR(IF(F196=0,"",ROUND(D196/F196,1)),"")</f>
        <v/>
      </c>
      <c r="H196" s="8">
        <f>IF(G196="","",IF(G196&lt;=3,"QUIEBRE INMINENTE",IF(G196&lt;=7,"ATENCION","OK")))</f>
        <v/>
      </c>
    </row>
    <row r="197">
      <c r="A197" s="6" t="n"/>
      <c r="B197" s="6" t="n"/>
      <c r="C197" s="6" t="n"/>
      <c r="D197" s="6" t="n"/>
      <c r="E197" s="6" t="n"/>
      <c r="F197" s="8">
        <f>IF(E197="","",E197/7)</f>
        <v/>
      </c>
      <c r="G197" s="8">
        <f>IFERROR(IF(F197=0,"",ROUND(D197/F197,1)),"")</f>
        <v/>
      </c>
      <c r="H197" s="8">
        <f>IF(G197="","",IF(G197&lt;=3,"QUIEBRE INMINENTE",IF(G197&lt;=7,"ATENCION","OK")))</f>
        <v/>
      </c>
    </row>
    <row r="198">
      <c r="A198" s="6" t="n"/>
      <c r="B198" s="6" t="n"/>
      <c r="C198" s="6" t="n"/>
      <c r="D198" s="6" t="n"/>
      <c r="E198" s="6" t="n"/>
      <c r="F198" s="8">
        <f>IF(E198="","",E198/7)</f>
        <v/>
      </c>
      <c r="G198" s="8">
        <f>IFERROR(IF(F198=0,"",ROUND(D198/F198,1)),"")</f>
        <v/>
      </c>
      <c r="H198" s="8">
        <f>IF(G198="","",IF(G198&lt;=3,"QUIEBRE INMINENTE",IF(G198&lt;=7,"ATENCION","OK")))</f>
        <v/>
      </c>
    </row>
    <row r="199">
      <c r="A199" s="6" t="n"/>
      <c r="B199" s="6" t="n"/>
      <c r="C199" s="6" t="n"/>
      <c r="D199" s="6" t="n"/>
      <c r="E199" s="6" t="n"/>
      <c r="F199" s="8">
        <f>IF(E199="","",E199/7)</f>
        <v/>
      </c>
      <c r="G199" s="8">
        <f>IFERROR(IF(F199=0,"",ROUND(D199/F199,1)),"")</f>
        <v/>
      </c>
      <c r="H199" s="8">
        <f>IF(G199="","",IF(G199&lt;=3,"QUIEBRE INMINENTE",IF(G199&lt;=7,"ATENCION","OK")))</f>
        <v/>
      </c>
    </row>
    <row r="200">
      <c r="A200" s="6" t="n"/>
      <c r="B200" s="6" t="n"/>
      <c r="C200" s="6" t="n"/>
      <c r="D200" s="6" t="n"/>
      <c r="E200" s="6" t="n"/>
      <c r="F200" s="8">
        <f>IF(E200="","",E200/7)</f>
        <v/>
      </c>
      <c r="G200" s="8">
        <f>IFERROR(IF(F200=0,"",ROUND(D200/F200,1)),"")</f>
        <v/>
      </c>
      <c r="H200" s="8">
        <f>IF(G200="","",IF(G200&lt;=3,"QUIEBRE INMINENTE",IF(G200&lt;=7,"ATENCION","OK")))</f>
        <v/>
      </c>
    </row>
    <row r="201">
      <c r="A201" s="6" t="n"/>
      <c r="B201" s="6" t="n"/>
      <c r="C201" s="6" t="n"/>
      <c r="D201" s="6" t="n"/>
      <c r="E201" s="6" t="n"/>
      <c r="F201" s="8">
        <f>IF(E201="","",E201/7)</f>
        <v/>
      </c>
      <c r="G201" s="8">
        <f>IFERROR(IF(F201=0,"",ROUND(D201/F201,1)),"")</f>
        <v/>
      </c>
      <c r="H201" s="8">
        <f>IF(G201="","",IF(G201&lt;=3,"QUIEBRE INMINENTE",IF(G201&lt;=7,"ATENCION","OK")))</f>
        <v/>
      </c>
    </row>
    <row r="202">
      <c r="A202" s="6" t="n"/>
      <c r="B202" s="6" t="n"/>
      <c r="C202" s="6" t="n"/>
      <c r="D202" s="6" t="n"/>
      <c r="E202" s="6" t="n"/>
      <c r="F202" s="8">
        <f>IF(E202="","",E202/7)</f>
        <v/>
      </c>
      <c r="G202" s="8">
        <f>IFERROR(IF(F202=0,"",ROUND(D202/F202,1)),"")</f>
        <v/>
      </c>
      <c r="H202" s="8">
        <f>IF(G202="","",IF(G202&lt;=3,"QUIEBRE INMINENTE",IF(G202&lt;=7,"ATENCION","OK")))</f>
        <v/>
      </c>
    </row>
    <row r="203">
      <c r="A203" s="6" t="n"/>
      <c r="B203" s="6" t="n"/>
      <c r="C203" s="6" t="n"/>
      <c r="D203" s="6" t="n"/>
      <c r="E203" s="6" t="n"/>
      <c r="F203" s="8">
        <f>IF(E203="","",E203/7)</f>
        <v/>
      </c>
      <c r="G203" s="8">
        <f>IFERROR(IF(F203=0,"",ROUND(D203/F203,1)),"")</f>
        <v/>
      </c>
      <c r="H203" s="8">
        <f>IF(G203="","",IF(G203&lt;=3,"QUIEBRE INMINENTE",IF(G203&lt;=7,"ATENCION","OK")))</f>
        <v/>
      </c>
    </row>
    <row r="204">
      <c r="A204" s="6" t="n"/>
      <c r="B204" s="6" t="n"/>
      <c r="C204" s="6" t="n"/>
      <c r="D204" s="6" t="n"/>
      <c r="E204" s="6" t="n"/>
      <c r="F204" s="8">
        <f>IF(E204="","",E204/7)</f>
        <v/>
      </c>
      <c r="G204" s="8">
        <f>IFERROR(IF(F204=0,"",ROUND(D204/F204,1)),"")</f>
        <v/>
      </c>
      <c r="H204" s="8">
        <f>IF(G204="","",IF(G204&lt;=3,"QUIEBRE INMINENTE",IF(G204&lt;=7,"ATENCION","OK")))</f>
        <v/>
      </c>
    </row>
    <row r="205">
      <c r="A205" s="6" t="n"/>
      <c r="B205" s="6" t="n"/>
      <c r="C205" s="6" t="n"/>
      <c r="D205" s="6" t="n"/>
      <c r="E205" s="6" t="n"/>
      <c r="F205" s="8">
        <f>IF(E205="","",E205/7)</f>
        <v/>
      </c>
      <c r="G205" s="8">
        <f>IFERROR(IF(F205=0,"",ROUND(D205/F205,1)),"")</f>
        <v/>
      </c>
      <c r="H205" s="8">
        <f>IF(G205="","",IF(G205&lt;=3,"QUIEBRE INMINENTE",IF(G205&lt;=7,"ATENCION","OK")))</f>
        <v/>
      </c>
    </row>
    <row r="206">
      <c r="A206" s="6" t="n"/>
      <c r="B206" s="6" t="n"/>
      <c r="C206" s="6" t="n"/>
      <c r="D206" s="6" t="n"/>
      <c r="E206" s="6" t="n"/>
      <c r="F206" s="8">
        <f>IF(E206="","",E206/7)</f>
        <v/>
      </c>
      <c r="G206" s="8">
        <f>IFERROR(IF(F206=0,"",ROUND(D206/F206,1)),"")</f>
        <v/>
      </c>
      <c r="H206" s="8">
        <f>IF(G206="","",IF(G206&lt;=3,"QUIEBRE INMINENTE",IF(G206&lt;=7,"ATENCION","OK")))</f>
        <v/>
      </c>
    </row>
    <row r="207">
      <c r="A207" s="6" t="n"/>
      <c r="B207" s="6" t="n"/>
      <c r="C207" s="6" t="n"/>
      <c r="D207" s="6" t="n"/>
      <c r="E207" s="6" t="n"/>
      <c r="F207" s="8">
        <f>IF(E207="","",E207/7)</f>
        <v/>
      </c>
      <c r="G207" s="8">
        <f>IFERROR(IF(F207=0,"",ROUND(D207/F207,1)),"")</f>
        <v/>
      </c>
      <c r="H207" s="8">
        <f>IF(G207="","",IF(G207&lt;=3,"QUIEBRE INMINENTE",IF(G207&lt;=7,"ATENCION","OK")))</f>
        <v/>
      </c>
    </row>
    <row r="208">
      <c r="A208" s="6" t="n"/>
      <c r="B208" s="6" t="n"/>
      <c r="C208" s="6" t="n"/>
      <c r="D208" s="6" t="n"/>
      <c r="E208" s="6" t="n"/>
      <c r="F208" s="8">
        <f>IF(E208="","",E208/7)</f>
        <v/>
      </c>
      <c r="G208" s="8">
        <f>IFERROR(IF(F208=0,"",ROUND(D208/F208,1)),"")</f>
        <v/>
      </c>
      <c r="H208" s="8">
        <f>IF(G208="","",IF(G208&lt;=3,"QUIEBRE INMINENTE",IF(G208&lt;=7,"ATENCION","OK")))</f>
        <v/>
      </c>
    </row>
    <row r="209">
      <c r="A209" s="6" t="n"/>
      <c r="B209" s="6" t="n"/>
      <c r="C209" s="6" t="n"/>
      <c r="D209" s="6" t="n"/>
      <c r="E209" s="6" t="n"/>
      <c r="F209" s="8">
        <f>IF(E209="","",E209/7)</f>
        <v/>
      </c>
      <c r="G209" s="8">
        <f>IFERROR(IF(F209=0,"",ROUND(D209/F209,1)),"")</f>
        <v/>
      </c>
      <c r="H209" s="8">
        <f>IF(G209="","",IF(G209&lt;=3,"QUIEBRE INMINENTE",IF(G209&lt;=7,"ATENCION","OK")))</f>
        <v/>
      </c>
    </row>
    <row r="210">
      <c r="A210" s="6" t="n"/>
      <c r="B210" s="6" t="n"/>
      <c r="C210" s="6" t="n"/>
      <c r="D210" s="6" t="n"/>
      <c r="E210" s="6" t="n"/>
      <c r="F210" s="8">
        <f>IF(E210="","",E210/7)</f>
        <v/>
      </c>
      <c r="G210" s="8">
        <f>IFERROR(IF(F210=0,"",ROUND(D210/F210,1)),"")</f>
        <v/>
      </c>
      <c r="H210" s="8">
        <f>IF(G210="","",IF(G210&lt;=3,"QUIEBRE INMINENTE",IF(G210&lt;=7,"ATENCION","OK")))</f>
        <v/>
      </c>
    </row>
    <row r="211">
      <c r="A211" s="6" t="n"/>
      <c r="B211" s="6" t="n"/>
      <c r="C211" s="6" t="n"/>
      <c r="D211" s="6" t="n"/>
      <c r="E211" s="6" t="n"/>
      <c r="F211" s="8">
        <f>IF(E211="","",E211/7)</f>
        <v/>
      </c>
      <c r="G211" s="8">
        <f>IFERROR(IF(F211=0,"",ROUND(D211/F211,1)),"")</f>
        <v/>
      </c>
      <c r="H211" s="8">
        <f>IF(G211="","",IF(G211&lt;=3,"QUIEBRE INMINENTE",IF(G211&lt;=7,"ATENCION","OK")))</f>
        <v/>
      </c>
    </row>
    <row r="212">
      <c r="A212" s="6" t="n"/>
      <c r="B212" s="6" t="n"/>
      <c r="C212" s="6" t="n"/>
      <c r="D212" s="6" t="n"/>
      <c r="E212" s="6" t="n"/>
      <c r="F212" s="8">
        <f>IF(E212="","",E212/7)</f>
        <v/>
      </c>
      <c r="G212" s="8">
        <f>IFERROR(IF(F212=0,"",ROUND(D212/F212,1)),"")</f>
        <v/>
      </c>
      <c r="H212" s="8">
        <f>IF(G212="","",IF(G212&lt;=3,"QUIEBRE INMINENTE",IF(G212&lt;=7,"ATENCION","OK")))</f>
        <v/>
      </c>
    </row>
    <row r="213">
      <c r="A213" s="6" t="n"/>
      <c r="B213" s="6" t="n"/>
      <c r="C213" s="6" t="n"/>
      <c r="D213" s="6" t="n"/>
      <c r="E213" s="6" t="n"/>
      <c r="F213" s="8">
        <f>IF(E213="","",E213/7)</f>
        <v/>
      </c>
      <c r="G213" s="8">
        <f>IFERROR(IF(F213=0,"",ROUND(D213/F213,1)),"")</f>
        <v/>
      </c>
      <c r="H213" s="8">
        <f>IF(G213="","",IF(G213&lt;=3,"QUIEBRE INMINENTE",IF(G213&lt;=7,"ATENCION","OK")))</f>
        <v/>
      </c>
    </row>
    <row r="214">
      <c r="A214" s="6" t="n"/>
      <c r="B214" s="6" t="n"/>
      <c r="C214" s="6" t="n"/>
      <c r="D214" s="6" t="n"/>
      <c r="E214" s="6" t="n"/>
      <c r="F214" s="8">
        <f>IF(E214="","",E214/7)</f>
        <v/>
      </c>
      <c r="G214" s="8">
        <f>IFERROR(IF(F214=0,"",ROUND(D214/F214,1)),"")</f>
        <v/>
      </c>
      <c r="H214" s="8">
        <f>IF(G214="","",IF(G214&lt;=3,"QUIEBRE INMINENTE",IF(G214&lt;=7,"ATENCION","OK")))</f>
        <v/>
      </c>
    </row>
    <row r="215">
      <c r="A215" s="6" t="n"/>
      <c r="B215" s="6" t="n"/>
      <c r="C215" s="6" t="n"/>
      <c r="D215" s="6" t="n"/>
      <c r="E215" s="6" t="n"/>
      <c r="F215" s="8">
        <f>IF(E215="","",E215/7)</f>
        <v/>
      </c>
      <c r="G215" s="8">
        <f>IFERROR(IF(F215=0,"",ROUND(D215/F215,1)),"")</f>
        <v/>
      </c>
      <c r="H215" s="8">
        <f>IF(G215="","",IF(G215&lt;=3,"QUIEBRE INMINENTE",IF(G215&lt;=7,"ATENCION","OK")))</f>
        <v/>
      </c>
    </row>
    <row r="216">
      <c r="A216" s="6" t="n"/>
      <c r="B216" s="6" t="n"/>
      <c r="C216" s="6" t="n"/>
      <c r="D216" s="6" t="n"/>
      <c r="E216" s="6" t="n"/>
      <c r="F216" s="8">
        <f>IF(E216="","",E216/7)</f>
        <v/>
      </c>
      <c r="G216" s="8">
        <f>IFERROR(IF(F216=0,"",ROUND(D216/F216,1)),"")</f>
        <v/>
      </c>
      <c r="H216" s="8">
        <f>IF(G216="","",IF(G216&lt;=3,"QUIEBRE INMINENTE",IF(G216&lt;=7,"ATENCION","OK")))</f>
        <v/>
      </c>
    </row>
    <row r="217">
      <c r="A217" s="6" t="n"/>
      <c r="B217" s="6" t="n"/>
      <c r="C217" s="6" t="n"/>
      <c r="D217" s="6" t="n"/>
      <c r="E217" s="6" t="n"/>
      <c r="F217" s="8">
        <f>IF(E217="","",E217/7)</f>
        <v/>
      </c>
      <c r="G217" s="8">
        <f>IFERROR(IF(F217=0,"",ROUND(D217/F217,1)),"")</f>
        <v/>
      </c>
      <c r="H217" s="8">
        <f>IF(G217="","",IF(G217&lt;=3,"QUIEBRE INMINENTE",IF(G217&lt;=7,"ATENCION","OK")))</f>
        <v/>
      </c>
    </row>
    <row r="218">
      <c r="A218" s="6" t="n"/>
      <c r="B218" s="6" t="n"/>
      <c r="C218" s="6" t="n"/>
      <c r="D218" s="6" t="n"/>
      <c r="E218" s="6" t="n"/>
      <c r="F218" s="8">
        <f>IF(E218="","",E218/7)</f>
        <v/>
      </c>
      <c r="G218" s="8">
        <f>IFERROR(IF(F218=0,"",ROUND(D218/F218,1)),"")</f>
        <v/>
      </c>
      <c r="H218" s="8">
        <f>IF(G218="","",IF(G218&lt;=3,"QUIEBRE INMINENTE",IF(G218&lt;=7,"ATENCION","OK")))</f>
        <v/>
      </c>
    </row>
    <row r="219">
      <c r="A219" s="6" t="n"/>
      <c r="B219" s="6" t="n"/>
      <c r="C219" s="6" t="n"/>
      <c r="D219" s="6" t="n"/>
      <c r="E219" s="6" t="n"/>
      <c r="F219" s="8">
        <f>IF(E219="","",E219/7)</f>
        <v/>
      </c>
      <c r="G219" s="8">
        <f>IFERROR(IF(F219=0,"",ROUND(D219/F219,1)),"")</f>
        <v/>
      </c>
      <c r="H219" s="8">
        <f>IF(G219="","",IF(G219&lt;=3,"QUIEBRE INMINENTE",IF(G219&lt;=7,"ATENCION","OK")))</f>
        <v/>
      </c>
    </row>
    <row r="220">
      <c r="A220" s="6" t="n"/>
      <c r="B220" s="6" t="n"/>
      <c r="C220" s="6" t="n"/>
      <c r="D220" s="6" t="n"/>
      <c r="E220" s="6" t="n"/>
      <c r="F220" s="8">
        <f>IF(E220="","",E220/7)</f>
        <v/>
      </c>
      <c r="G220" s="8">
        <f>IFERROR(IF(F220=0,"",ROUND(D220/F220,1)),"")</f>
        <v/>
      </c>
      <c r="H220" s="8">
        <f>IF(G220="","",IF(G220&lt;=3,"QUIEBRE INMINENTE",IF(G220&lt;=7,"ATENCION","OK")))</f>
        <v/>
      </c>
    </row>
    <row r="221">
      <c r="A221" s="6" t="n"/>
      <c r="B221" s="6" t="n"/>
      <c r="C221" s="6" t="n"/>
      <c r="D221" s="6" t="n"/>
      <c r="E221" s="6" t="n"/>
      <c r="F221" s="8">
        <f>IF(E221="","",E221/7)</f>
        <v/>
      </c>
      <c r="G221" s="8">
        <f>IFERROR(IF(F221=0,"",ROUND(D221/F221,1)),"")</f>
        <v/>
      </c>
      <c r="H221" s="8">
        <f>IF(G221="","",IF(G221&lt;=3,"QUIEBRE INMINENTE",IF(G221&lt;=7,"ATENCION","OK")))</f>
        <v/>
      </c>
    </row>
    <row r="222">
      <c r="A222" s="6" t="n"/>
      <c r="B222" s="6" t="n"/>
      <c r="C222" s="6" t="n"/>
      <c r="D222" s="6" t="n"/>
      <c r="E222" s="6" t="n"/>
      <c r="F222" s="8">
        <f>IF(E222="","",E222/7)</f>
        <v/>
      </c>
      <c r="G222" s="8">
        <f>IFERROR(IF(F222=0,"",ROUND(D222/F222,1)),"")</f>
        <v/>
      </c>
      <c r="H222" s="8">
        <f>IF(G222="","",IF(G222&lt;=3,"QUIEBRE INMINENTE",IF(G222&lt;=7,"ATENCION","OK")))</f>
        <v/>
      </c>
    </row>
    <row r="223">
      <c r="A223" s="6" t="n"/>
      <c r="B223" s="6" t="n"/>
      <c r="C223" s="6" t="n"/>
      <c r="D223" s="6" t="n"/>
      <c r="E223" s="6" t="n"/>
      <c r="F223" s="8">
        <f>IF(E223="","",E223/7)</f>
        <v/>
      </c>
      <c r="G223" s="8">
        <f>IFERROR(IF(F223=0,"",ROUND(D223/F223,1)),"")</f>
        <v/>
      </c>
      <c r="H223" s="8">
        <f>IF(G223="","",IF(G223&lt;=3,"QUIEBRE INMINENTE",IF(G223&lt;=7,"ATENCION","OK")))</f>
        <v/>
      </c>
    </row>
    <row r="224">
      <c r="A224" s="6" t="n"/>
      <c r="B224" s="6" t="n"/>
      <c r="C224" s="6" t="n"/>
      <c r="D224" s="6" t="n"/>
      <c r="E224" s="6" t="n"/>
      <c r="F224" s="8">
        <f>IF(E224="","",E224/7)</f>
        <v/>
      </c>
      <c r="G224" s="8">
        <f>IFERROR(IF(F224=0,"",ROUND(D224/F224,1)),"")</f>
        <v/>
      </c>
      <c r="H224" s="8">
        <f>IF(G224="","",IF(G224&lt;=3,"QUIEBRE INMINENTE",IF(G224&lt;=7,"ATENCION","OK")))</f>
        <v/>
      </c>
    </row>
    <row r="225">
      <c r="A225" s="6" t="n"/>
      <c r="B225" s="6" t="n"/>
      <c r="C225" s="6" t="n"/>
      <c r="D225" s="6" t="n"/>
      <c r="E225" s="6" t="n"/>
      <c r="F225" s="8">
        <f>IF(E225="","",E225/7)</f>
        <v/>
      </c>
      <c r="G225" s="8">
        <f>IFERROR(IF(F225=0,"",ROUND(D225/F225,1)),"")</f>
        <v/>
      </c>
      <c r="H225" s="8">
        <f>IF(G225="","",IF(G225&lt;=3,"QUIEBRE INMINENTE",IF(G225&lt;=7,"ATENCION","OK")))</f>
        <v/>
      </c>
    </row>
    <row r="226">
      <c r="A226" s="6" t="n"/>
      <c r="B226" s="6" t="n"/>
      <c r="C226" s="6" t="n"/>
      <c r="D226" s="6" t="n"/>
      <c r="E226" s="6" t="n"/>
      <c r="F226" s="8">
        <f>IF(E226="","",E226/7)</f>
        <v/>
      </c>
      <c r="G226" s="8">
        <f>IFERROR(IF(F226=0,"",ROUND(D226/F226,1)),"")</f>
        <v/>
      </c>
      <c r="H226" s="8">
        <f>IF(G226="","",IF(G226&lt;=3,"QUIEBRE INMINENTE",IF(G226&lt;=7,"ATENCION","OK")))</f>
        <v/>
      </c>
    </row>
    <row r="227">
      <c r="A227" s="6" t="n"/>
      <c r="B227" s="6" t="n"/>
      <c r="C227" s="6" t="n"/>
      <c r="D227" s="6" t="n"/>
      <c r="E227" s="6" t="n"/>
      <c r="F227" s="8">
        <f>IF(E227="","",E227/7)</f>
        <v/>
      </c>
      <c r="G227" s="8">
        <f>IFERROR(IF(F227=0,"",ROUND(D227/F227,1)),"")</f>
        <v/>
      </c>
      <c r="H227" s="8">
        <f>IF(G227="","",IF(G227&lt;=3,"QUIEBRE INMINENTE",IF(G227&lt;=7,"ATENCION","OK")))</f>
        <v/>
      </c>
    </row>
    <row r="228">
      <c r="A228" s="6" t="n"/>
      <c r="B228" s="6" t="n"/>
      <c r="C228" s="6" t="n"/>
      <c r="D228" s="6" t="n"/>
      <c r="E228" s="6" t="n"/>
      <c r="F228" s="8">
        <f>IF(E228="","",E228/7)</f>
        <v/>
      </c>
      <c r="G228" s="8">
        <f>IFERROR(IF(F228=0,"",ROUND(D228/F228,1)),"")</f>
        <v/>
      </c>
      <c r="H228" s="8">
        <f>IF(G228="","",IF(G228&lt;=3,"QUIEBRE INMINENTE",IF(G228&lt;=7,"ATENCION","OK")))</f>
        <v/>
      </c>
    </row>
    <row r="229">
      <c r="A229" s="6" t="n"/>
      <c r="B229" s="6" t="n"/>
      <c r="C229" s="6" t="n"/>
      <c r="D229" s="6" t="n"/>
      <c r="E229" s="6" t="n"/>
      <c r="F229" s="8">
        <f>IF(E229="","",E229/7)</f>
        <v/>
      </c>
      <c r="G229" s="8">
        <f>IFERROR(IF(F229=0,"",ROUND(D229/F229,1)),"")</f>
        <v/>
      </c>
      <c r="H229" s="8">
        <f>IF(G229="","",IF(G229&lt;=3,"QUIEBRE INMINENTE",IF(G229&lt;=7,"ATENCION","OK")))</f>
        <v/>
      </c>
    </row>
    <row r="230">
      <c r="A230" s="6" t="n"/>
      <c r="B230" s="6" t="n"/>
      <c r="C230" s="6" t="n"/>
      <c r="D230" s="6" t="n"/>
      <c r="E230" s="6" t="n"/>
      <c r="F230" s="8">
        <f>IF(E230="","",E230/7)</f>
        <v/>
      </c>
      <c r="G230" s="8">
        <f>IFERROR(IF(F230=0,"",ROUND(D230/F230,1)),"")</f>
        <v/>
      </c>
      <c r="H230" s="8">
        <f>IF(G230="","",IF(G230&lt;=3,"QUIEBRE INMINENTE",IF(G230&lt;=7,"ATENCION","OK")))</f>
        <v/>
      </c>
    </row>
    <row r="231">
      <c r="A231" s="6" t="n"/>
      <c r="B231" s="6" t="n"/>
      <c r="C231" s="6" t="n"/>
      <c r="D231" s="6" t="n"/>
      <c r="E231" s="6" t="n"/>
      <c r="F231" s="8">
        <f>IF(E231="","",E231/7)</f>
        <v/>
      </c>
      <c r="G231" s="8">
        <f>IFERROR(IF(F231=0,"",ROUND(D231/F231,1)),"")</f>
        <v/>
      </c>
      <c r="H231" s="8">
        <f>IF(G231="","",IF(G231&lt;=3,"QUIEBRE INMINENTE",IF(G231&lt;=7,"ATENCION","OK")))</f>
        <v/>
      </c>
    </row>
    <row r="232">
      <c r="A232" s="6" t="n"/>
      <c r="B232" s="6" t="n"/>
      <c r="C232" s="6" t="n"/>
      <c r="D232" s="6" t="n"/>
      <c r="E232" s="6" t="n"/>
      <c r="F232" s="8">
        <f>IF(E232="","",E232/7)</f>
        <v/>
      </c>
      <c r="G232" s="8">
        <f>IFERROR(IF(F232=0,"",ROUND(D232/F232,1)),"")</f>
        <v/>
      </c>
      <c r="H232" s="8">
        <f>IF(G232="","",IF(G232&lt;=3,"QUIEBRE INMINENTE",IF(G232&lt;=7,"ATENCION","OK")))</f>
        <v/>
      </c>
    </row>
    <row r="233">
      <c r="A233" s="6" t="n"/>
      <c r="B233" s="6" t="n"/>
      <c r="C233" s="6" t="n"/>
      <c r="D233" s="6" t="n"/>
      <c r="E233" s="6" t="n"/>
      <c r="F233" s="8">
        <f>IF(E233="","",E233/7)</f>
        <v/>
      </c>
      <c r="G233" s="8">
        <f>IFERROR(IF(F233=0,"",ROUND(D233/F233,1)),"")</f>
        <v/>
      </c>
      <c r="H233" s="8">
        <f>IF(G233="","",IF(G233&lt;=3,"QUIEBRE INMINENTE",IF(G233&lt;=7,"ATENCION","OK")))</f>
        <v/>
      </c>
    </row>
    <row r="234">
      <c r="A234" s="6" t="n"/>
      <c r="B234" s="6" t="n"/>
      <c r="C234" s="6" t="n"/>
      <c r="D234" s="6" t="n"/>
      <c r="E234" s="6" t="n"/>
      <c r="F234" s="8">
        <f>IF(E234="","",E234/7)</f>
        <v/>
      </c>
      <c r="G234" s="8">
        <f>IFERROR(IF(F234=0,"",ROUND(D234/F234,1)),"")</f>
        <v/>
      </c>
      <c r="H234" s="8">
        <f>IF(G234="","",IF(G234&lt;=3,"QUIEBRE INMINENTE",IF(G234&lt;=7,"ATENCION","OK")))</f>
        <v/>
      </c>
    </row>
    <row r="235">
      <c r="A235" s="6" t="n"/>
      <c r="B235" s="6" t="n"/>
      <c r="C235" s="6" t="n"/>
      <c r="D235" s="6" t="n"/>
      <c r="E235" s="6" t="n"/>
      <c r="F235" s="8">
        <f>IF(E235="","",E235/7)</f>
        <v/>
      </c>
      <c r="G235" s="8">
        <f>IFERROR(IF(F235=0,"",ROUND(D235/F235,1)),"")</f>
        <v/>
      </c>
      <c r="H235" s="8">
        <f>IF(G235="","",IF(G235&lt;=3,"QUIEBRE INMINENTE",IF(G235&lt;=7,"ATENCION","OK")))</f>
        <v/>
      </c>
    </row>
    <row r="236">
      <c r="A236" s="6" t="n"/>
      <c r="B236" s="6" t="n"/>
      <c r="C236" s="6" t="n"/>
      <c r="D236" s="6" t="n"/>
      <c r="E236" s="6" t="n"/>
      <c r="F236" s="8">
        <f>IF(E236="","",E236/7)</f>
        <v/>
      </c>
      <c r="G236" s="8">
        <f>IFERROR(IF(F236=0,"",ROUND(D236/F236,1)),"")</f>
        <v/>
      </c>
      <c r="H236" s="8">
        <f>IF(G236="","",IF(G236&lt;=3,"QUIEBRE INMINENTE",IF(G236&lt;=7,"ATENCION","OK")))</f>
        <v/>
      </c>
    </row>
    <row r="237">
      <c r="A237" s="6" t="n"/>
      <c r="B237" s="6" t="n"/>
      <c r="C237" s="6" t="n"/>
      <c r="D237" s="6" t="n"/>
      <c r="E237" s="6" t="n"/>
      <c r="F237" s="8">
        <f>IF(E237="","",E237/7)</f>
        <v/>
      </c>
      <c r="G237" s="8">
        <f>IFERROR(IF(F237=0,"",ROUND(D237/F237,1)),"")</f>
        <v/>
      </c>
      <c r="H237" s="8">
        <f>IF(G237="","",IF(G237&lt;=3,"QUIEBRE INMINENTE",IF(G237&lt;=7,"ATENCION","OK")))</f>
        <v/>
      </c>
    </row>
    <row r="238">
      <c r="A238" s="6" t="n"/>
      <c r="B238" s="6" t="n"/>
      <c r="C238" s="6" t="n"/>
      <c r="D238" s="6" t="n"/>
      <c r="E238" s="6" t="n"/>
      <c r="F238" s="8">
        <f>IF(E238="","",E238/7)</f>
        <v/>
      </c>
      <c r="G238" s="8">
        <f>IFERROR(IF(F238=0,"",ROUND(D238/F238,1)),"")</f>
        <v/>
      </c>
      <c r="H238" s="8">
        <f>IF(G238="","",IF(G238&lt;=3,"QUIEBRE INMINENTE",IF(G238&lt;=7,"ATENCION","OK")))</f>
        <v/>
      </c>
    </row>
    <row r="239">
      <c r="A239" s="6" t="n"/>
      <c r="B239" s="6" t="n"/>
      <c r="C239" s="6" t="n"/>
      <c r="D239" s="6" t="n"/>
      <c r="E239" s="6" t="n"/>
      <c r="F239" s="8">
        <f>IF(E239="","",E239/7)</f>
        <v/>
      </c>
      <c r="G239" s="8">
        <f>IFERROR(IF(F239=0,"",ROUND(D239/F239,1)),"")</f>
        <v/>
      </c>
      <c r="H239" s="8">
        <f>IF(G239="","",IF(G239&lt;=3,"QUIEBRE INMINENTE",IF(G239&lt;=7,"ATENCION","OK")))</f>
        <v/>
      </c>
    </row>
    <row r="240">
      <c r="A240" s="6" t="n"/>
      <c r="B240" s="6" t="n"/>
      <c r="C240" s="6" t="n"/>
      <c r="D240" s="6" t="n"/>
      <c r="E240" s="6" t="n"/>
      <c r="F240" s="8">
        <f>IF(E240="","",E240/7)</f>
        <v/>
      </c>
      <c r="G240" s="8">
        <f>IFERROR(IF(F240=0,"",ROUND(D240/F240,1)),"")</f>
        <v/>
      </c>
      <c r="H240" s="8">
        <f>IF(G240="","",IF(G240&lt;=3,"QUIEBRE INMINENTE",IF(G240&lt;=7,"ATENCION","OK")))</f>
        <v/>
      </c>
    </row>
    <row r="241">
      <c r="A241" s="6" t="n"/>
      <c r="B241" s="6" t="n"/>
      <c r="C241" s="6" t="n"/>
      <c r="D241" s="6" t="n"/>
      <c r="E241" s="6" t="n"/>
      <c r="F241" s="8">
        <f>IF(E241="","",E241/7)</f>
        <v/>
      </c>
      <c r="G241" s="8">
        <f>IFERROR(IF(F241=0,"",ROUND(D241/F241,1)),"")</f>
        <v/>
      </c>
      <c r="H241" s="8">
        <f>IF(G241="","",IF(G241&lt;=3,"QUIEBRE INMINENTE",IF(G241&lt;=7,"ATENCION","OK")))</f>
        <v/>
      </c>
    </row>
    <row r="242">
      <c r="A242" s="6" t="n"/>
      <c r="B242" s="6" t="n"/>
      <c r="C242" s="6" t="n"/>
      <c r="D242" s="6" t="n"/>
      <c r="E242" s="6" t="n"/>
      <c r="F242" s="8">
        <f>IF(E242="","",E242/7)</f>
        <v/>
      </c>
      <c r="G242" s="8">
        <f>IFERROR(IF(F242=0,"",ROUND(D242/F242,1)),"")</f>
        <v/>
      </c>
      <c r="H242" s="8">
        <f>IF(G242="","",IF(G242&lt;=3,"QUIEBRE INMINENTE",IF(G242&lt;=7,"ATENCION","OK")))</f>
        <v/>
      </c>
    </row>
    <row r="243">
      <c r="A243" s="6" t="n"/>
      <c r="B243" s="6" t="n"/>
      <c r="C243" s="6" t="n"/>
      <c r="D243" s="6" t="n"/>
      <c r="E243" s="6" t="n"/>
      <c r="F243" s="8">
        <f>IF(E243="","",E243/7)</f>
        <v/>
      </c>
      <c r="G243" s="8">
        <f>IFERROR(IF(F243=0,"",ROUND(D243/F243,1)),"")</f>
        <v/>
      </c>
      <c r="H243" s="8">
        <f>IF(G243="","",IF(G243&lt;=3,"QUIEBRE INMINENTE",IF(G243&lt;=7,"ATENCION","OK")))</f>
        <v/>
      </c>
    </row>
    <row r="244">
      <c r="A244" s="6" t="n"/>
      <c r="B244" s="6" t="n"/>
      <c r="C244" s="6" t="n"/>
      <c r="D244" s="6" t="n"/>
      <c r="E244" s="6" t="n"/>
      <c r="F244" s="8">
        <f>IF(E244="","",E244/7)</f>
        <v/>
      </c>
      <c r="G244" s="8">
        <f>IFERROR(IF(F244=0,"",ROUND(D244/F244,1)),"")</f>
        <v/>
      </c>
      <c r="H244" s="8">
        <f>IF(G244="","",IF(G244&lt;=3,"QUIEBRE INMINENTE",IF(G244&lt;=7,"ATENCION","OK")))</f>
        <v/>
      </c>
    </row>
    <row r="245">
      <c r="A245" s="6" t="n"/>
      <c r="B245" s="6" t="n"/>
      <c r="C245" s="6" t="n"/>
      <c r="D245" s="6" t="n"/>
      <c r="E245" s="6" t="n"/>
      <c r="F245" s="8">
        <f>IF(E245="","",E245/7)</f>
        <v/>
      </c>
      <c r="G245" s="8">
        <f>IFERROR(IF(F245=0,"",ROUND(D245/F245,1)),"")</f>
        <v/>
      </c>
      <c r="H245" s="8">
        <f>IF(G245="","",IF(G245&lt;=3,"QUIEBRE INMINENTE",IF(G245&lt;=7,"ATENCION","OK")))</f>
        <v/>
      </c>
    </row>
    <row r="246">
      <c r="A246" s="6" t="n"/>
      <c r="B246" s="6" t="n"/>
      <c r="C246" s="6" t="n"/>
      <c r="D246" s="6" t="n"/>
      <c r="E246" s="6" t="n"/>
      <c r="F246" s="8">
        <f>IF(E246="","",E246/7)</f>
        <v/>
      </c>
      <c r="G246" s="8">
        <f>IFERROR(IF(F246=0,"",ROUND(D246/F246,1)),"")</f>
        <v/>
      </c>
      <c r="H246" s="8">
        <f>IF(G246="","",IF(G246&lt;=3,"QUIEBRE INMINENTE",IF(G246&lt;=7,"ATENCION","OK")))</f>
        <v/>
      </c>
    </row>
    <row r="247">
      <c r="A247" s="6" t="n"/>
      <c r="B247" s="6" t="n"/>
      <c r="C247" s="6" t="n"/>
      <c r="D247" s="6" t="n"/>
      <c r="E247" s="6" t="n"/>
      <c r="F247" s="8">
        <f>IF(E247="","",E247/7)</f>
        <v/>
      </c>
      <c r="G247" s="8">
        <f>IFERROR(IF(F247=0,"",ROUND(D247/F247,1)),"")</f>
        <v/>
      </c>
      <c r="H247" s="8">
        <f>IF(G247="","",IF(G247&lt;=3,"QUIEBRE INMINENTE",IF(G247&lt;=7,"ATENCION","OK")))</f>
        <v/>
      </c>
    </row>
    <row r="248">
      <c r="A248" s="6" t="n"/>
      <c r="B248" s="6" t="n"/>
      <c r="C248" s="6" t="n"/>
      <c r="D248" s="6" t="n"/>
      <c r="E248" s="6" t="n"/>
      <c r="F248" s="8">
        <f>IF(E248="","",E248/7)</f>
        <v/>
      </c>
      <c r="G248" s="8">
        <f>IFERROR(IF(F248=0,"",ROUND(D248/F248,1)),"")</f>
        <v/>
      </c>
      <c r="H248" s="8">
        <f>IF(G248="","",IF(G248&lt;=3,"QUIEBRE INMINENTE",IF(G248&lt;=7,"ATENCION","OK")))</f>
        <v/>
      </c>
    </row>
    <row r="249">
      <c r="A249" s="6" t="n"/>
      <c r="B249" s="6" t="n"/>
      <c r="C249" s="6" t="n"/>
      <c r="D249" s="6" t="n"/>
      <c r="E249" s="6" t="n"/>
      <c r="F249" s="8">
        <f>IF(E249="","",E249/7)</f>
        <v/>
      </c>
      <c r="G249" s="8">
        <f>IFERROR(IF(F249=0,"",ROUND(D249/F249,1)),"")</f>
        <v/>
      </c>
      <c r="H249" s="8">
        <f>IF(G249="","",IF(G249&lt;=3,"QUIEBRE INMINENTE",IF(G249&lt;=7,"ATENCION","OK")))</f>
        <v/>
      </c>
    </row>
    <row r="250">
      <c r="A250" s="6" t="n"/>
      <c r="B250" s="6" t="n"/>
      <c r="C250" s="6" t="n"/>
      <c r="D250" s="6" t="n"/>
      <c r="E250" s="6" t="n"/>
      <c r="F250" s="8">
        <f>IF(E250="","",E250/7)</f>
        <v/>
      </c>
      <c r="G250" s="8">
        <f>IFERROR(IF(F250=0,"",ROUND(D250/F250,1)),"")</f>
        <v/>
      </c>
      <c r="H250" s="8">
        <f>IF(G250="","",IF(G250&lt;=3,"QUIEBRE INMINENTE",IF(G250&lt;=7,"ATENCION","OK")))</f>
        <v/>
      </c>
    </row>
    <row r="251">
      <c r="A251" s="6" t="n"/>
      <c r="B251" s="6" t="n"/>
      <c r="C251" s="6" t="n"/>
      <c r="D251" s="6" t="n"/>
      <c r="E251" s="6" t="n"/>
      <c r="F251" s="8">
        <f>IF(E251="","",E251/7)</f>
        <v/>
      </c>
      <c r="G251" s="8">
        <f>IFERROR(IF(F251=0,"",ROUND(D251/F251,1)),"")</f>
        <v/>
      </c>
      <c r="H251" s="8">
        <f>IF(G251="","",IF(G251&lt;=3,"QUIEBRE INMINENTE",IF(G251&lt;=7,"ATENCION","OK")))</f>
        <v/>
      </c>
    </row>
    <row r="252">
      <c r="A252" s="6" t="n"/>
      <c r="B252" s="6" t="n"/>
      <c r="C252" s="6" t="n"/>
      <c r="D252" s="6" t="n"/>
      <c r="E252" s="6" t="n"/>
      <c r="F252" s="8">
        <f>IF(E252="","",E252/7)</f>
        <v/>
      </c>
      <c r="G252" s="8">
        <f>IFERROR(IF(F252=0,"",ROUND(D252/F252,1)),"")</f>
        <v/>
      </c>
      <c r="H252" s="8">
        <f>IF(G252="","",IF(G252&lt;=3,"QUIEBRE INMINENTE",IF(G252&lt;=7,"ATENCION","OK")))</f>
        <v/>
      </c>
    </row>
    <row r="253">
      <c r="A253" s="6" t="n"/>
      <c r="B253" s="6" t="n"/>
      <c r="C253" s="6" t="n"/>
      <c r="D253" s="6" t="n"/>
      <c r="E253" s="6" t="n"/>
      <c r="F253" s="8">
        <f>IF(E253="","",E253/7)</f>
        <v/>
      </c>
      <c r="G253" s="8">
        <f>IFERROR(IF(F253=0,"",ROUND(D253/F253,1)),"")</f>
        <v/>
      </c>
      <c r="H253" s="8">
        <f>IF(G253="","",IF(G253&lt;=3,"QUIEBRE INMINENTE",IF(G253&lt;=7,"ATENCION","OK")))</f>
        <v/>
      </c>
    </row>
    <row r="254">
      <c r="A254" s="6" t="n"/>
      <c r="B254" s="6" t="n"/>
      <c r="C254" s="6" t="n"/>
      <c r="D254" s="6" t="n"/>
      <c r="E254" s="6" t="n"/>
      <c r="F254" s="8">
        <f>IF(E254="","",E254/7)</f>
        <v/>
      </c>
      <c r="G254" s="8">
        <f>IFERROR(IF(F254=0,"",ROUND(D254/F254,1)),"")</f>
        <v/>
      </c>
      <c r="H254" s="8">
        <f>IF(G254="","",IF(G254&lt;=3,"QUIEBRE INMINENTE",IF(G254&lt;=7,"ATENCION","OK")))</f>
        <v/>
      </c>
    </row>
    <row r="255">
      <c r="A255" s="6" t="n"/>
      <c r="B255" s="6" t="n"/>
      <c r="C255" s="6" t="n"/>
      <c r="D255" s="6" t="n"/>
      <c r="E255" s="6" t="n"/>
      <c r="F255" s="8">
        <f>IF(E255="","",E255/7)</f>
        <v/>
      </c>
      <c r="G255" s="8">
        <f>IFERROR(IF(F255=0,"",ROUND(D255/F255,1)),"")</f>
        <v/>
      </c>
      <c r="H255" s="8">
        <f>IF(G255="","",IF(G255&lt;=3,"QUIEBRE INMINENTE",IF(G255&lt;=7,"ATENCION","OK")))</f>
        <v/>
      </c>
    </row>
    <row r="256">
      <c r="A256" s="6" t="n"/>
      <c r="B256" s="6" t="n"/>
      <c r="C256" s="6" t="n"/>
      <c r="D256" s="6" t="n"/>
      <c r="E256" s="6" t="n"/>
      <c r="F256" s="8">
        <f>IF(E256="","",E256/7)</f>
        <v/>
      </c>
      <c r="G256" s="8">
        <f>IFERROR(IF(F256=0,"",ROUND(D256/F256,1)),"")</f>
        <v/>
      </c>
      <c r="H256" s="8">
        <f>IF(G256="","",IF(G256&lt;=3,"QUIEBRE INMINENTE",IF(G256&lt;=7,"ATENCION","OK")))</f>
        <v/>
      </c>
    </row>
    <row r="257">
      <c r="A257" s="6" t="n"/>
      <c r="B257" s="6" t="n"/>
      <c r="C257" s="6" t="n"/>
      <c r="D257" s="6" t="n"/>
      <c r="E257" s="6" t="n"/>
      <c r="F257" s="8">
        <f>IF(E257="","",E257/7)</f>
        <v/>
      </c>
      <c r="G257" s="8">
        <f>IFERROR(IF(F257=0,"",ROUND(D257/F257,1)),"")</f>
        <v/>
      </c>
      <c r="H257" s="8">
        <f>IF(G257="","",IF(G257&lt;=3,"QUIEBRE INMINENTE",IF(G257&lt;=7,"ATENCION","OK")))</f>
        <v/>
      </c>
    </row>
    <row r="258">
      <c r="A258" s="6" t="n"/>
      <c r="B258" s="6" t="n"/>
      <c r="C258" s="6" t="n"/>
      <c r="D258" s="6" t="n"/>
      <c r="E258" s="6" t="n"/>
      <c r="F258" s="8">
        <f>IF(E258="","",E258/7)</f>
        <v/>
      </c>
      <c r="G258" s="8">
        <f>IFERROR(IF(F258=0,"",ROUND(D258/F258,1)),"")</f>
        <v/>
      </c>
      <c r="H258" s="8">
        <f>IF(G258="","",IF(G258&lt;=3,"QUIEBRE INMINENTE",IF(G258&lt;=7,"ATENCION","OK")))</f>
        <v/>
      </c>
    </row>
    <row r="259">
      <c r="A259" s="6" t="n"/>
      <c r="B259" s="6" t="n"/>
      <c r="C259" s="6" t="n"/>
      <c r="D259" s="6" t="n"/>
      <c r="E259" s="6" t="n"/>
      <c r="F259" s="8">
        <f>IF(E259="","",E259/7)</f>
        <v/>
      </c>
      <c r="G259" s="8">
        <f>IFERROR(IF(F259=0,"",ROUND(D259/F259,1)),"")</f>
        <v/>
      </c>
      <c r="H259" s="8">
        <f>IF(G259="","",IF(G259&lt;=3,"QUIEBRE INMINENTE",IF(G259&lt;=7,"ATENCION","OK")))</f>
        <v/>
      </c>
    </row>
    <row r="260">
      <c r="A260" s="6" t="n"/>
      <c r="B260" s="6" t="n"/>
      <c r="C260" s="6" t="n"/>
      <c r="D260" s="6" t="n"/>
      <c r="E260" s="6" t="n"/>
      <c r="F260" s="8">
        <f>IF(E260="","",E260/7)</f>
        <v/>
      </c>
      <c r="G260" s="8">
        <f>IFERROR(IF(F260=0,"",ROUND(D260/F260,1)),"")</f>
        <v/>
      </c>
      <c r="H260" s="8">
        <f>IF(G260="","",IF(G260&lt;=3,"QUIEBRE INMINENTE",IF(G260&lt;=7,"ATENCION","OK")))</f>
        <v/>
      </c>
    </row>
    <row r="261">
      <c r="A261" s="6" t="n"/>
      <c r="B261" s="6" t="n"/>
      <c r="C261" s="6" t="n"/>
      <c r="D261" s="6" t="n"/>
      <c r="E261" s="6" t="n"/>
      <c r="F261" s="8">
        <f>IF(E261="","",E261/7)</f>
        <v/>
      </c>
      <c r="G261" s="8">
        <f>IFERROR(IF(F261=0,"",ROUND(D261/F261,1)),"")</f>
        <v/>
      </c>
      <c r="H261" s="8">
        <f>IF(G261="","",IF(G261&lt;=3,"QUIEBRE INMINENTE",IF(G261&lt;=7,"ATENCION","OK")))</f>
        <v/>
      </c>
    </row>
    <row r="262">
      <c r="A262" s="6" t="n"/>
      <c r="B262" s="6" t="n"/>
      <c r="C262" s="6" t="n"/>
      <c r="D262" s="6" t="n"/>
      <c r="E262" s="6" t="n"/>
      <c r="F262" s="8">
        <f>IF(E262="","",E262/7)</f>
        <v/>
      </c>
      <c r="G262" s="8">
        <f>IFERROR(IF(F262=0,"",ROUND(D262/F262,1)),"")</f>
        <v/>
      </c>
      <c r="H262" s="8">
        <f>IF(G262="","",IF(G262&lt;=3,"QUIEBRE INMINENTE",IF(G262&lt;=7,"ATENCION","OK")))</f>
        <v/>
      </c>
    </row>
    <row r="263">
      <c r="A263" s="6" t="n"/>
      <c r="B263" s="6" t="n"/>
      <c r="C263" s="6" t="n"/>
      <c r="D263" s="6" t="n"/>
      <c r="E263" s="6" t="n"/>
      <c r="F263" s="8">
        <f>IF(E263="","",E263/7)</f>
        <v/>
      </c>
      <c r="G263" s="8">
        <f>IFERROR(IF(F263=0,"",ROUND(D263/F263,1)),"")</f>
        <v/>
      </c>
      <c r="H263" s="8">
        <f>IF(G263="","",IF(G263&lt;=3,"QUIEBRE INMINENTE",IF(G263&lt;=7,"ATENCION","OK")))</f>
        <v/>
      </c>
    </row>
    <row r="264">
      <c r="A264" s="6" t="n"/>
      <c r="B264" s="6" t="n"/>
      <c r="C264" s="6" t="n"/>
      <c r="D264" s="6" t="n"/>
      <c r="E264" s="6" t="n"/>
      <c r="F264" s="8">
        <f>IF(E264="","",E264/7)</f>
        <v/>
      </c>
      <c r="G264" s="8">
        <f>IFERROR(IF(F264=0,"",ROUND(D264/F264,1)),"")</f>
        <v/>
      </c>
      <c r="H264" s="8">
        <f>IF(G264="","",IF(G264&lt;=3,"QUIEBRE INMINENTE",IF(G264&lt;=7,"ATENCION","OK")))</f>
        <v/>
      </c>
    </row>
    <row r="265">
      <c r="A265" s="6" t="n"/>
      <c r="B265" s="6" t="n"/>
      <c r="C265" s="6" t="n"/>
      <c r="D265" s="6" t="n"/>
      <c r="E265" s="6" t="n"/>
      <c r="F265" s="8">
        <f>IF(E265="","",E265/7)</f>
        <v/>
      </c>
      <c r="G265" s="8">
        <f>IFERROR(IF(F265=0,"",ROUND(D265/F265,1)),"")</f>
        <v/>
      </c>
      <c r="H265" s="8">
        <f>IF(G265="","",IF(G265&lt;=3,"QUIEBRE INMINENTE",IF(G265&lt;=7,"ATENCION","OK")))</f>
        <v/>
      </c>
    </row>
    <row r="266">
      <c r="A266" s="6" t="n"/>
      <c r="B266" s="6" t="n"/>
      <c r="C266" s="6" t="n"/>
      <c r="D266" s="6" t="n"/>
      <c r="E266" s="6" t="n"/>
      <c r="F266" s="8">
        <f>IF(E266="","",E266/7)</f>
        <v/>
      </c>
      <c r="G266" s="8">
        <f>IFERROR(IF(F266=0,"",ROUND(D266/F266,1)),"")</f>
        <v/>
      </c>
      <c r="H266" s="8">
        <f>IF(G266="","",IF(G266&lt;=3,"QUIEBRE INMINENTE",IF(G266&lt;=7,"ATENCION","OK")))</f>
        <v/>
      </c>
    </row>
    <row r="267">
      <c r="A267" s="6" t="n"/>
      <c r="B267" s="6" t="n"/>
      <c r="C267" s="6" t="n"/>
      <c r="D267" s="6" t="n"/>
      <c r="E267" s="6" t="n"/>
      <c r="F267" s="8">
        <f>IF(E267="","",E267/7)</f>
        <v/>
      </c>
      <c r="G267" s="8">
        <f>IFERROR(IF(F267=0,"",ROUND(D267/F267,1)),"")</f>
        <v/>
      </c>
      <c r="H267" s="8">
        <f>IF(G267="","",IF(G267&lt;=3,"QUIEBRE INMINENTE",IF(G267&lt;=7,"ATENCION","OK")))</f>
        <v/>
      </c>
    </row>
    <row r="268">
      <c r="A268" s="6" t="n"/>
      <c r="B268" s="6" t="n"/>
      <c r="C268" s="6" t="n"/>
      <c r="D268" s="6" t="n"/>
      <c r="E268" s="6" t="n"/>
      <c r="F268" s="8">
        <f>IF(E268="","",E268/7)</f>
        <v/>
      </c>
      <c r="G268" s="8">
        <f>IFERROR(IF(F268=0,"",ROUND(D268/F268,1)),"")</f>
        <v/>
      </c>
      <c r="H268" s="8">
        <f>IF(G268="","",IF(G268&lt;=3,"QUIEBRE INMINENTE",IF(G268&lt;=7,"ATENCION","OK")))</f>
        <v/>
      </c>
    </row>
    <row r="269">
      <c r="A269" s="6" t="n"/>
      <c r="B269" s="6" t="n"/>
      <c r="C269" s="6" t="n"/>
      <c r="D269" s="6" t="n"/>
      <c r="E269" s="6" t="n"/>
      <c r="F269" s="8">
        <f>IF(E269="","",E269/7)</f>
        <v/>
      </c>
      <c r="G269" s="8">
        <f>IFERROR(IF(F269=0,"",ROUND(D269/F269,1)),"")</f>
        <v/>
      </c>
      <c r="H269" s="8">
        <f>IF(G269="","",IF(G269&lt;=3,"QUIEBRE INMINENTE",IF(G269&lt;=7,"ATENCION","OK")))</f>
        <v/>
      </c>
    </row>
    <row r="270">
      <c r="A270" s="6" t="n"/>
      <c r="B270" s="6" t="n"/>
      <c r="C270" s="6" t="n"/>
      <c r="D270" s="6" t="n"/>
      <c r="E270" s="6" t="n"/>
      <c r="F270" s="8">
        <f>IF(E270="","",E270/7)</f>
        <v/>
      </c>
      <c r="G270" s="8">
        <f>IFERROR(IF(F270=0,"",ROUND(D270/F270,1)),"")</f>
        <v/>
      </c>
      <c r="H270" s="8">
        <f>IF(G270="","",IF(G270&lt;=3,"QUIEBRE INMINENTE",IF(G270&lt;=7,"ATENCION","OK")))</f>
        <v/>
      </c>
    </row>
    <row r="271">
      <c r="A271" s="6" t="n"/>
      <c r="B271" s="6" t="n"/>
      <c r="C271" s="6" t="n"/>
      <c r="D271" s="6" t="n"/>
      <c r="E271" s="6" t="n"/>
      <c r="F271" s="8">
        <f>IF(E271="","",E271/7)</f>
        <v/>
      </c>
      <c r="G271" s="8">
        <f>IFERROR(IF(F271=0,"",ROUND(D271/F271,1)),"")</f>
        <v/>
      </c>
      <c r="H271" s="8">
        <f>IF(G271="","",IF(G271&lt;=3,"QUIEBRE INMINENTE",IF(G271&lt;=7,"ATENCION","OK")))</f>
        <v/>
      </c>
    </row>
    <row r="272">
      <c r="A272" s="6" t="n"/>
      <c r="B272" s="6" t="n"/>
      <c r="C272" s="6" t="n"/>
      <c r="D272" s="6" t="n"/>
      <c r="E272" s="6" t="n"/>
      <c r="F272" s="8">
        <f>IF(E272="","",E272/7)</f>
        <v/>
      </c>
      <c r="G272" s="8">
        <f>IFERROR(IF(F272=0,"",ROUND(D272/F272,1)),"")</f>
        <v/>
      </c>
      <c r="H272" s="8">
        <f>IF(G272="","",IF(G272&lt;=3,"QUIEBRE INMINENTE",IF(G272&lt;=7,"ATENCION","OK")))</f>
        <v/>
      </c>
    </row>
    <row r="273">
      <c r="A273" s="6" t="n"/>
      <c r="B273" s="6" t="n"/>
      <c r="C273" s="6" t="n"/>
      <c r="D273" s="6" t="n"/>
      <c r="E273" s="6" t="n"/>
      <c r="F273" s="8">
        <f>IF(E273="","",E273/7)</f>
        <v/>
      </c>
      <c r="G273" s="8">
        <f>IFERROR(IF(F273=0,"",ROUND(D273/F273,1)),"")</f>
        <v/>
      </c>
      <c r="H273" s="8">
        <f>IF(G273="","",IF(G273&lt;=3,"QUIEBRE INMINENTE",IF(G273&lt;=7,"ATENCION","OK")))</f>
        <v/>
      </c>
    </row>
    <row r="274">
      <c r="A274" s="6" t="n"/>
      <c r="B274" s="6" t="n"/>
      <c r="C274" s="6" t="n"/>
      <c r="D274" s="6" t="n"/>
      <c r="E274" s="6" t="n"/>
      <c r="F274" s="8">
        <f>IF(E274="","",E274/7)</f>
        <v/>
      </c>
      <c r="G274" s="8">
        <f>IFERROR(IF(F274=0,"",ROUND(D274/F274,1)),"")</f>
        <v/>
      </c>
      <c r="H274" s="8">
        <f>IF(G274="","",IF(G274&lt;=3,"QUIEBRE INMINENTE",IF(G274&lt;=7,"ATENCION","OK")))</f>
        <v/>
      </c>
    </row>
    <row r="275">
      <c r="A275" s="6" t="n"/>
      <c r="B275" s="6" t="n"/>
      <c r="C275" s="6" t="n"/>
      <c r="D275" s="6" t="n"/>
      <c r="E275" s="6" t="n"/>
      <c r="F275" s="8">
        <f>IF(E275="","",E275/7)</f>
        <v/>
      </c>
      <c r="G275" s="8">
        <f>IFERROR(IF(F275=0,"",ROUND(D275/F275,1)),"")</f>
        <v/>
      </c>
      <c r="H275" s="8">
        <f>IF(G275="","",IF(G275&lt;=3,"QUIEBRE INMINENTE",IF(G275&lt;=7,"ATENCION","OK")))</f>
        <v/>
      </c>
    </row>
    <row r="276">
      <c r="A276" s="6" t="n"/>
      <c r="B276" s="6" t="n"/>
      <c r="C276" s="6" t="n"/>
      <c r="D276" s="6" t="n"/>
      <c r="E276" s="6" t="n"/>
      <c r="F276" s="8">
        <f>IF(E276="","",E276/7)</f>
        <v/>
      </c>
      <c r="G276" s="8">
        <f>IFERROR(IF(F276=0,"",ROUND(D276/F276,1)),"")</f>
        <v/>
      </c>
      <c r="H276" s="8">
        <f>IF(G276="","",IF(G276&lt;=3,"QUIEBRE INMINENTE",IF(G276&lt;=7,"ATENCION","OK")))</f>
        <v/>
      </c>
    </row>
    <row r="277">
      <c r="A277" s="6" t="n"/>
      <c r="B277" s="6" t="n"/>
      <c r="C277" s="6" t="n"/>
      <c r="D277" s="6" t="n"/>
      <c r="E277" s="6" t="n"/>
      <c r="F277" s="8">
        <f>IF(E277="","",E277/7)</f>
        <v/>
      </c>
      <c r="G277" s="8">
        <f>IFERROR(IF(F277=0,"",ROUND(D277/F277,1)),"")</f>
        <v/>
      </c>
      <c r="H277" s="8">
        <f>IF(G277="","",IF(G277&lt;=3,"QUIEBRE INMINENTE",IF(G277&lt;=7,"ATENCION","OK")))</f>
        <v/>
      </c>
    </row>
    <row r="278">
      <c r="A278" s="6" t="n"/>
      <c r="B278" s="6" t="n"/>
      <c r="C278" s="6" t="n"/>
      <c r="D278" s="6" t="n"/>
      <c r="E278" s="6" t="n"/>
      <c r="F278" s="8">
        <f>IF(E278="","",E278/7)</f>
        <v/>
      </c>
      <c r="G278" s="8">
        <f>IFERROR(IF(F278=0,"",ROUND(D278/F278,1)),"")</f>
        <v/>
      </c>
      <c r="H278" s="8">
        <f>IF(G278="","",IF(G278&lt;=3,"QUIEBRE INMINENTE",IF(G278&lt;=7,"ATENCION","OK")))</f>
        <v/>
      </c>
    </row>
    <row r="279">
      <c r="A279" s="6" t="n"/>
      <c r="B279" s="6" t="n"/>
      <c r="C279" s="6" t="n"/>
      <c r="D279" s="6" t="n"/>
      <c r="E279" s="6" t="n"/>
      <c r="F279" s="8">
        <f>IF(E279="","",E279/7)</f>
        <v/>
      </c>
      <c r="G279" s="8">
        <f>IFERROR(IF(F279=0,"",ROUND(D279/F279,1)),"")</f>
        <v/>
      </c>
      <c r="H279" s="8">
        <f>IF(G279="","",IF(G279&lt;=3,"QUIEBRE INMINENTE",IF(G279&lt;=7,"ATENCION","OK")))</f>
        <v/>
      </c>
    </row>
    <row r="280">
      <c r="A280" s="6" t="n"/>
      <c r="B280" s="6" t="n"/>
      <c r="C280" s="6" t="n"/>
      <c r="D280" s="6" t="n"/>
      <c r="E280" s="6" t="n"/>
      <c r="F280" s="8">
        <f>IF(E280="","",E280/7)</f>
        <v/>
      </c>
      <c r="G280" s="8">
        <f>IFERROR(IF(F280=0,"",ROUND(D280/F280,1)),"")</f>
        <v/>
      </c>
      <c r="H280" s="8">
        <f>IF(G280="","",IF(G280&lt;=3,"QUIEBRE INMINENTE",IF(G280&lt;=7,"ATENCION","OK")))</f>
        <v/>
      </c>
    </row>
    <row r="281">
      <c r="A281" s="6" t="n"/>
      <c r="B281" s="6" t="n"/>
      <c r="C281" s="6" t="n"/>
      <c r="D281" s="6" t="n"/>
      <c r="E281" s="6" t="n"/>
      <c r="F281" s="8">
        <f>IF(E281="","",E281/7)</f>
        <v/>
      </c>
      <c r="G281" s="8">
        <f>IFERROR(IF(F281=0,"",ROUND(D281/F281,1)),"")</f>
        <v/>
      </c>
      <c r="H281" s="8">
        <f>IF(G281="","",IF(G281&lt;=3,"QUIEBRE INMINENTE",IF(G281&lt;=7,"ATENCION","OK")))</f>
        <v/>
      </c>
    </row>
    <row r="282">
      <c r="A282" s="6" t="n"/>
      <c r="B282" s="6" t="n"/>
      <c r="C282" s="6" t="n"/>
      <c r="D282" s="6" t="n"/>
      <c r="E282" s="6" t="n"/>
      <c r="F282" s="8">
        <f>IF(E282="","",E282/7)</f>
        <v/>
      </c>
      <c r="G282" s="8">
        <f>IFERROR(IF(F282=0,"",ROUND(D282/F282,1)),"")</f>
        <v/>
      </c>
      <c r="H282" s="8">
        <f>IF(G282="","",IF(G282&lt;=3,"QUIEBRE INMINENTE",IF(G282&lt;=7,"ATENCION","OK")))</f>
        <v/>
      </c>
    </row>
    <row r="283">
      <c r="A283" s="6" t="n"/>
      <c r="B283" s="6" t="n"/>
      <c r="C283" s="6" t="n"/>
      <c r="D283" s="6" t="n"/>
      <c r="E283" s="6" t="n"/>
      <c r="F283" s="8">
        <f>IF(E283="","",E283/7)</f>
        <v/>
      </c>
      <c r="G283" s="8">
        <f>IFERROR(IF(F283=0,"",ROUND(D283/F283,1)),"")</f>
        <v/>
      </c>
      <c r="H283" s="8">
        <f>IF(G283="","",IF(G283&lt;=3,"QUIEBRE INMINENTE",IF(G283&lt;=7,"ATENCION","OK")))</f>
        <v/>
      </c>
    </row>
    <row r="284">
      <c r="A284" s="6" t="n"/>
      <c r="B284" s="6" t="n"/>
      <c r="C284" s="6" t="n"/>
      <c r="D284" s="6" t="n"/>
      <c r="E284" s="6" t="n"/>
      <c r="F284" s="8">
        <f>IF(E284="","",E284/7)</f>
        <v/>
      </c>
      <c r="G284" s="8">
        <f>IFERROR(IF(F284=0,"",ROUND(D284/F284,1)),"")</f>
        <v/>
      </c>
      <c r="H284" s="8">
        <f>IF(G284="","",IF(G284&lt;=3,"QUIEBRE INMINENTE",IF(G284&lt;=7,"ATENCION","OK")))</f>
        <v/>
      </c>
    </row>
    <row r="285">
      <c r="A285" s="6" t="n"/>
      <c r="B285" s="6" t="n"/>
      <c r="C285" s="6" t="n"/>
      <c r="D285" s="6" t="n"/>
      <c r="E285" s="6" t="n"/>
      <c r="F285" s="8">
        <f>IF(E285="","",E285/7)</f>
        <v/>
      </c>
      <c r="G285" s="8">
        <f>IFERROR(IF(F285=0,"",ROUND(D285/F285,1)),"")</f>
        <v/>
      </c>
      <c r="H285" s="8">
        <f>IF(G285="","",IF(G285&lt;=3,"QUIEBRE INMINENTE",IF(G285&lt;=7,"ATENCION","OK")))</f>
        <v/>
      </c>
    </row>
    <row r="286">
      <c r="A286" s="6" t="n"/>
      <c r="B286" s="6" t="n"/>
      <c r="C286" s="6" t="n"/>
      <c r="D286" s="6" t="n"/>
      <c r="E286" s="6" t="n"/>
      <c r="F286" s="8">
        <f>IF(E286="","",E286/7)</f>
        <v/>
      </c>
      <c r="G286" s="8">
        <f>IFERROR(IF(F286=0,"",ROUND(D286/F286,1)),"")</f>
        <v/>
      </c>
      <c r="H286" s="8">
        <f>IF(G286="","",IF(G286&lt;=3,"QUIEBRE INMINENTE",IF(G286&lt;=7,"ATENCION","OK")))</f>
        <v/>
      </c>
    </row>
    <row r="287">
      <c r="A287" s="6" t="n"/>
      <c r="B287" s="6" t="n"/>
      <c r="C287" s="6" t="n"/>
      <c r="D287" s="6" t="n"/>
      <c r="E287" s="6" t="n"/>
      <c r="F287" s="8">
        <f>IF(E287="","",E287/7)</f>
        <v/>
      </c>
      <c r="G287" s="8">
        <f>IFERROR(IF(F287=0,"",ROUND(D287/F287,1)),"")</f>
        <v/>
      </c>
      <c r="H287" s="8">
        <f>IF(G287="","",IF(G287&lt;=3,"QUIEBRE INMINENTE",IF(G287&lt;=7,"ATENCION","OK")))</f>
        <v/>
      </c>
    </row>
    <row r="288">
      <c r="A288" s="6" t="n"/>
      <c r="B288" s="6" t="n"/>
      <c r="C288" s="6" t="n"/>
      <c r="D288" s="6" t="n"/>
      <c r="E288" s="6" t="n"/>
      <c r="F288" s="8">
        <f>IF(E288="","",E288/7)</f>
        <v/>
      </c>
      <c r="G288" s="8">
        <f>IFERROR(IF(F288=0,"",ROUND(D288/F288,1)),"")</f>
        <v/>
      </c>
      <c r="H288" s="8">
        <f>IF(G288="","",IF(G288&lt;=3,"QUIEBRE INMINENTE",IF(G288&lt;=7,"ATENCION","OK")))</f>
        <v/>
      </c>
    </row>
    <row r="289">
      <c r="A289" s="6" t="n"/>
      <c r="B289" s="6" t="n"/>
      <c r="C289" s="6" t="n"/>
      <c r="D289" s="6" t="n"/>
      <c r="E289" s="6" t="n"/>
      <c r="F289" s="8">
        <f>IF(E289="","",E289/7)</f>
        <v/>
      </c>
      <c r="G289" s="8">
        <f>IFERROR(IF(F289=0,"",ROUND(D289/F289,1)),"")</f>
        <v/>
      </c>
      <c r="H289" s="8">
        <f>IF(G289="","",IF(G289&lt;=3,"QUIEBRE INMINENTE",IF(G289&lt;=7,"ATENCION","OK")))</f>
        <v/>
      </c>
    </row>
    <row r="290">
      <c r="A290" s="6" t="n"/>
      <c r="B290" s="6" t="n"/>
      <c r="C290" s="6" t="n"/>
      <c r="D290" s="6" t="n"/>
      <c r="E290" s="6" t="n"/>
      <c r="F290" s="8">
        <f>IF(E290="","",E290/7)</f>
        <v/>
      </c>
      <c r="G290" s="8">
        <f>IFERROR(IF(F290=0,"",ROUND(D290/F290,1)),"")</f>
        <v/>
      </c>
      <c r="H290" s="8">
        <f>IF(G290="","",IF(G290&lt;=3,"QUIEBRE INMINENTE",IF(G290&lt;=7,"ATENCION","OK")))</f>
        <v/>
      </c>
    </row>
    <row r="291">
      <c r="A291" s="6" t="n"/>
      <c r="B291" s="6" t="n"/>
      <c r="C291" s="6" t="n"/>
      <c r="D291" s="6" t="n"/>
      <c r="E291" s="6" t="n"/>
      <c r="F291" s="8">
        <f>IF(E291="","",E291/7)</f>
        <v/>
      </c>
      <c r="G291" s="8">
        <f>IFERROR(IF(F291=0,"",ROUND(D291/F291,1)),"")</f>
        <v/>
      </c>
      <c r="H291" s="8">
        <f>IF(G291="","",IF(G291&lt;=3,"QUIEBRE INMINENTE",IF(G291&lt;=7,"ATENCION","OK")))</f>
        <v/>
      </c>
    </row>
    <row r="292">
      <c r="A292" s="6" t="n"/>
      <c r="B292" s="6" t="n"/>
      <c r="C292" s="6" t="n"/>
      <c r="D292" s="6" t="n"/>
      <c r="E292" s="6" t="n"/>
      <c r="F292" s="8">
        <f>IF(E292="","",E292/7)</f>
        <v/>
      </c>
      <c r="G292" s="8">
        <f>IFERROR(IF(F292=0,"",ROUND(D292/F292,1)),"")</f>
        <v/>
      </c>
      <c r="H292" s="8">
        <f>IF(G292="","",IF(G292&lt;=3,"QUIEBRE INMINENTE",IF(G292&lt;=7,"ATENCION","OK")))</f>
        <v/>
      </c>
    </row>
    <row r="293">
      <c r="A293" s="6" t="n"/>
      <c r="B293" s="6" t="n"/>
      <c r="C293" s="6" t="n"/>
      <c r="D293" s="6" t="n"/>
      <c r="E293" s="6" t="n"/>
      <c r="F293" s="8">
        <f>IF(E293="","",E293/7)</f>
        <v/>
      </c>
      <c r="G293" s="8">
        <f>IFERROR(IF(F293=0,"",ROUND(D293/F293,1)),"")</f>
        <v/>
      </c>
      <c r="H293" s="8">
        <f>IF(G293="","",IF(G293&lt;=3,"QUIEBRE INMINENTE",IF(G293&lt;=7,"ATENCION","OK")))</f>
        <v/>
      </c>
    </row>
    <row r="294">
      <c r="A294" s="6" t="n"/>
      <c r="B294" s="6" t="n"/>
      <c r="C294" s="6" t="n"/>
      <c r="D294" s="6" t="n"/>
      <c r="E294" s="6" t="n"/>
      <c r="F294" s="8">
        <f>IF(E294="","",E294/7)</f>
        <v/>
      </c>
      <c r="G294" s="8">
        <f>IFERROR(IF(F294=0,"",ROUND(D294/F294,1)),"")</f>
        <v/>
      </c>
      <c r="H294" s="8">
        <f>IF(G294="","",IF(G294&lt;=3,"QUIEBRE INMINENTE",IF(G294&lt;=7,"ATENCION","OK")))</f>
        <v/>
      </c>
    </row>
    <row r="295">
      <c r="A295" s="6" t="n"/>
      <c r="B295" s="6" t="n"/>
      <c r="C295" s="6" t="n"/>
      <c r="D295" s="6" t="n"/>
      <c r="E295" s="6" t="n"/>
      <c r="F295" s="8">
        <f>IF(E295="","",E295/7)</f>
        <v/>
      </c>
      <c r="G295" s="8">
        <f>IFERROR(IF(F295=0,"",ROUND(D295/F295,1)),"")</f>
        <v/>
      </c>
      <c r="H295" s="8">
        <f>IF(G295="","",IF(G295&lt;=3,"QUIEBRE INMINENTE",IF(G295&lt;=7,"ATENCION","OK")))</f>
        <v/>
      </c>
    </row>
    <row r="296">
      <c r="A296" s="6" t="n"/>
      <c r="B296" s="6" t="n"/>
      <c r="C296" s="6" t="n"/>
      <c r="D296" s="6" t="n"/>
      <c r="E296" s="6" t="n"/>
      <c r="F296" s="8">
        <f>IF(E296="","",E296/7)</f>
        <v/>
      </c>
      <c r="G296" s="8">
        <f>IFERROR(IF(F296=0,"",ROUND(D296/F296,1)),"")</f>
        <v/>
      </c>
      <c r="H296" s="8">
        <f>IF(G296="","",IF(G296&lt;=3,"QUIEBRE INMINENTE",IF(G296&lt;=7,"ATENCION","OK")))</f>
        <v/>
      </c>
    </row>
    <row r="297">
      <c r="A297" s="6" t="n"/>
      <c r="B297" s="6" t="n"/>
      <c r="C297" s="6" t="n"/>
      <c r="D297" s="6" t="n"/>
      <c r="E297" s="6" t="n"/>
      <c r="F297" s="8">
        <f>IF(E297="","",E297/7)</f>
        <v/>
      </c>
      <c r="G297" s="8">
        <f>IFERROR(IF(F297=0,"",ROUND(D297/F297,1)),"")</f>
        <v/>
      </c>
      <c r="H297" s="8">
        <f>IF(G297="","",IF(G297&lt;=3,"QUIEBRE INMINENTE",IF(G297&lt;=7,"ATENCION","OK")))</f>
        <v/>
      </c>
    </row>
    <row r="298">
      <c r="A298" s="6" t="n"/>
      <c r="B298" s="6" t="n"/>
      <c r="C298" s="6" t="n"/>
      <c r="D298" s="6" t="n"/>
      <c r="E298" s="6" t="n"/>
      <c r="F298" s="8">
        <f>IF(E298="","",E298/7)</f>
        <v/>
      </c>
      <c r="G298" s="8">
        <f>IFERROR(IF(F298=0,"",ROUND(D298/F298,1)),"")</f>
        <v/>
      </c>
      <c r="H298" s="8">
        <f>IF(G298="","",IF(G298&lt;=3,"QUIEBRE INMINENTE",IF(G298&lt;=7,"ATENCION","OK")))</f>
        <v/>
      </c>
    </row>
    <row r="299">
      <c r="A299" s="6" t="n"/>
      <c r="B299" s="6" t="n"/>
      <c r="C299" s="6" t="n"/>
      <c r="D299" s="6" t="n"/>
      <c r="E299" s="6" t="n"/>
      <c r="F299" s="8">
        <f>IF(E299="","",E299/7)</f>
        <v/>
      </c>
      <c r="G299" s="8">
        <f>IFERROR(IF(F299=0,"",ROUND(D299/F299,1)),"")</f>
        <v/>
      </c>
      <c r="H299" s="8">
        <f>IF(G299="","",IF(G299&lt;=3,"QUIEBRE INMINENTE",IF(G299&lt;=7,"ATENCION","OK")))</f>
        <v/>
      </c>
    </row>
  </sheetData>
  <conditionalFormatting sqref="H2:H300">
    <cfRule type="cellIs" priority="1" operator="equal" dxfId="0">
      <formula>"QUIEBRE INMINENTE"</formula>
    </cfRule>
    <cfRule type="cellIs" priority="2" operator="equal" dxfId="1">
      <formula>"ATENCION"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8" customWidth="1" min="3" max="3"/>
    <col width="20" customWidth="1" min="4" max="4"/>
    <col width="15" customWidth="1" min="5" max="5"/>
    <col width="15" customWidth="1" min="6" max="6"/>
    <col width="17" customWidth="1" min="7" max="7"/>
    <col width="17" customWidth="1" min="8" max="8"/>
  </cols>
  <sheetData>
    <row r="1">
      <c r="A1" s="9" t="inlineStr">
        <is>
          <t>Cuánto stock de seguridad y en qué punto despachar</t>
        </is>
      </c>
    </row>
    <row r="2">
      <c r="A2" s="2" t="inlineStr">
        <is>
          <t>Se calcula solo desde la hoja PRODUCTOS y la venta diaria promedio de tus salas.</t>
        </is>
      </c>
    </row>
    <row r="4" ht="30" customHeight="1">
      <c r="A4" s="5" t="inlineStr">
        <is>
          <t>SKU</t>
        </is>
      </c>
      <c r="B4" s="5" t="inlineStr">
        <is>
          <t>Descripción</t>
        </is>
      </c>
      <c r="C4" s="5" t="inlineStr">
        <is>
          <t>Clase</t>
        </is>
      </c>
      <c r="D4" s="5" t="inlineStr">
        <is>
          <t>Venta diaria total (un.)</t>
        </is>
      </c>
      <c r="E4" s="5" t="inlineStr">
        <is>
          <t>Lead time (días)</t>
        </is>
      </c>
      <c r="F4" s="5" t="inlineStr">
        <is>
          <t>Factor seguridad</t>
        </is>
      </c>
      <c r="G4" s="5" t="inlineStr">
        <is>
          <t>Stock de seguridad</t>
        </is>
      </c>
      <c r="H4" s="5" t="inlineStr">
        <is>
          <t>Punto de reorden</t>
        </is>
      </c>
    </row>
    <row r="5">
      <c r="A5" s="10">
        <f>IF(PRODUCTOS!A2="","",PRODUCTOS!A2)</f>
        <v/>
      </c>
      <c r="B5" s="10">
        <f>IF(PRODUCTOS!A2="","",PRODUCTOS!B2)</f>
        <v/>
      </c>
      <c r="C5" s="10">
        <f>IF(PRODUCTOS!A2="","",PRODUCTOS!C2)</f>
        <v/>
      </c>
      <c r="D5" s="10">
        <f>IF(A5="","",SUMIF(STOCK_EN_SALAS!C:C,A5,STOCK_EN_SALAS!F:F))</f>
        <v/>
      </c>
      <c r="E5" s="10">
        <f>IF(A5="","",PRODUCTOS!E2)</f>
        <v/>
      </c>
      <c r="F5" s="10">
        <f>IF(A5="","",IF(C5="A",1.5,IF(C5="B",1.3,1.1)))</f>
        <v/>
      </c>
      <c r="G5" s="10">
        <f>IF(A5="","",ROUND(D5*E5*(F5-1),0))</f>
        <v/>
      </c>
      <c r="H5" s="10">
        <f>IF(A5="","",ROUND(G5+D5*E5,0))</f>
        <v/>
      </c>
    </row>
    <row r="6">
      <c r="A6" s="10">
        <f>IF(PRODUCTOS!A3="","",PRODUCTOS!A3)</f>
        <v/>
      </c>
      <c r="B6" s="10">
        <f>IF(PRODUCTOS!A3="","",PRODUCTOS!B3)</f>
        <v/>
      </c>
      <c r="C6" s="10">
        <f>IF(PRODUCTOS!A3="","",PRODUCTOS!C3)</f>
        <v/>
      </c>
      <c r="D6" s="10">
        <f>IF(A6="","",SUMIF(STOCK_EN_SALAS!C:C,A6,STOCK_EN_SALAS!F:F))</f>
        <v/>
      </c>
      <c r="E6" s="10">
        <f>IF(A6="","",PRODUCTOS!E3)</f>
        <v/>
      </c>
      <c r="F6" s="10">
        <f>IF(A6="","",IF(C6="A",1.5,IF(C6="B",1.3,1.1)))</f>
        <v/>
      </c>
      <c r="G6" s="10">
        <f>IF(A6="","",ROUND(D6*E6*(F6-1),0))</f>
        <v/>
      </c>
      <c r="H6" s="10">
        <f>IF(A6="","",ROUND(G6+D6*E6,0))</f>
        <v/>
      </c>
    </row>
    <row r="7">
      <c r="A7" s="10">
        <f>IF(PRODUCTOS!A4="","",PRODUCTOS!A4)</f>
        <v/>
      </c>
      <c r="B7" s="10">
        <f>IF(PRODUCTOS!A4="","",PRODUCTOS!B4)</f>
        <v/>
      </c>
      <c r="C7" s="10">
        <f>IF(PRODUCTOS!A4="","",PRODUCTOS!C4)</f>
        <v/>
      </c>
      <c r="D7" s="10">
        <f>IF(A7="","",SUMIF(STOCK_EN_SALAS!C:C,A7,STOCK_EN_SALAS!F:F))</f>
        <v/>
      </c>
      <c r="E7" s="10">
        <f>IF(A7="","",PRODUCTOS!E4)</f>
        <v/>
      </c>
      <c r="F7" s="10">
        <f>IF(A7="","",IF(C7="A",1.5,IF(C7="B",1.3,1.1)))</f>
        <v/>
      </c>
      <c r="G7" s="10">
        <f>IF(A7="","",ROUND(D7*E7*(F7-1),0))</f>
        <v/>
      </c>
      <c r="H7" s="10">
        <f>IF(A7="","",ROUND(G7+D7*E7,0))</f>
        <v/>
      </c>
    </row>
    <row r="8">
      <c r="A8" s="10">
        <f>IF(PRODUCTOS!A5="","",PRODUCTOS!A5)</f>
        <v/>
      </c>
      <c r="B8" s="10">
        <f>IF(PRODUCTOS!A5="","",PRODUCTOS!B5)</f>
        <v/>
      </c>
      <c r="C8" s="10">
        <f>IF(PRODUCTOS!A5="","",PRODUCTOS!C5)</f>
        <v/>
      </c>
      <c r="D8" s="10">
        <f>IF(A8="","",SUMIF(STOCK_EN_SALAS!C:C,A8,STOCK_EN_SALAS!F:F))</f>
        <v/>
      </c>
      <c r="E8" s="10">
        <f>IF(A8="","",PRODUCTOS!E5)</f>
        <v/>
      </c>
      <c r="F8" s="10">
        <f>IF(A8="","",IF(C8="A",1.5,IF(C8="B",1.3,1.1)))</f>
        <v/>
      </c>
      <c r="G8" s="10">
        <f>IF(A8="","",ROUND(D8*E8*(F8-1),0))</f>
        <v/>
      </c>
      <c r="H8" s="10">
        <f>IF(A8="","",ROUND(G8+D8*E8,0))</f>
        <v/>
      </c>
    </row>
    <row r="9">
      <c r="A9" s="10">
        <f>IF(PRODUCTOS!A6="","",PRODUCTOS!A6)</f>
        <v/>
      </c>
      <c r="B9" s="10">
        <f>IF(PRODUCTOS!A6="","",PRODUCTOS!B6)</f>
        <v/>
      </c>
      <c r="C9" s="10">
        <f>IF(PRODUCTOS!A6="","",PRODUCTOS!C6)</f>
        <v/>
      </c>
      <c r="D9" s="10">
        <f>IF(A9="","",SUMIF(STOCK_EN_SALAS!C:C,A9,STOCK_EN_SALAS!F:F))</f>
        <v/>
      </c>
      <c r="E9" s="10">
        <f>IF(A9="","",PRODUCTOS!E6)</f>
        <v/>
      </c>
      <c r="F9" s="10">
        <f>IF(A9="","",IF(C9="A",1.5,IF(C9="B",1.3,1.1)))</f>
        <v/>
      </c>
      <c r="G9" s="10">
        <f>IF(A9="","",ROUND(D9*E9*(F9-1),0))</f>
        <v/>
      </c>
      <c r="H9" s="10">
        <f>IF(A9="","",ROUND(G9+D9*E9,0))</f>
        <v/>
      </c>
    </row>
    <row r="10">
      <c r="A10" s="10">
        <f>IF(PRODUCTOS!A7="","",PRODUCTOS!A7)</f>
        <v/>
      </c>
      <c r="B10" s="10">
        <f>IF(PRODUCTOS!A7="","",PRODUCTOS!B7)</f>
        <v/>
      </c>
      <c r="C10" s="10">
        <f>IF(PRODUCTOS!A7="","",PRODUCTOS!C7)</f>
        <v/>
      </c>
      <c r="D10" s="10">
        <f>IF(A10="","",SUMIF(STOCK_EN_SALAS!C:C,A10,STOCK_EN_SALAS!F:F))</f>
        <v/>
      </c>
      <c r="E10" s="10">
        <f>IF(A10="","",PRODUCTOS!E7)</f>
        <v/>
      </c>
      <c r="F10" s="10">
        <f>IF(A10="","",IF(C10="A",1.5,IF(C10="B",1.3,1.1)))</f>
        <v/>
      </c>
      <c r="G10" s="10">
        <f>IF(A10="","",ROUND(D10*E10*(F10-1),0))</f>
        <v/>
      </c>
      <c r="H10" s="10">
        <f>IF(A10="","",ROUND(G10+D10*E10,0))</f>
        <v/>
      </c>
    </row>
    <row r="11">
      <c r="A11" s="10">
        <f>IF(PRODUCTOS!A8="","",PRODUCTOS!A8)</f>
        <v/>
      </c>
      <c r="B11" s="10">
        <f>IF(PRODUCTOS!A8="","",PRODUCTOS!B8)</f>
        <v/>
      </c>
      <c r="C11" s="10">
        <f>IF(PRODUCTOS!A8="","",PRODUCTOS!C8)</f>
        <v/>
      </c>
      <c r="D11" s="10">
        <f>IF(A11="","",SUMIF(STOCK_EN_SALAS!C:C,A11,STOCK_EN_SALAS!F:F))</f>
        <v/>
      </c>
      <c r="E11" s="10">
        <f>IF(A11="","",PRODUCTOS!E8)</f>
        <v/>
      </c>
      <c r="F11" s="10">
        <f>IF(A11="","",IF(C11="A",1.5,IF(C11="B",1.3,1.1)))</f>
        <v/>
      </c>
      <c r="G11" s="10">
        <f>IF(A11="","",ROUND(D11*E11*(F11-1),0))</f>
        <v/>
      </c>
      <c r="H11" s="10">
        <f>IF(A11="","",ROUND(G11+D11*E11,0))</f>
        <v/>
      </c>
    </row>
    <row r="12">
      <c r="A12" s="10">
        <f>IF(PRODUCTOS!A9="","",PRODUCTOS!A9)</f>
        <v/>
      </c>
      <c r="B12" s="10">
        <f>IF(PRODUCTOS!A9="","",PRODUCTOS!B9)</f>
        <v/>
      </c>
      <c r="C12" s="10">
        <f>IF(PRODUCTOS!A9="","",PRODUCTOS!C9)</f>
        <v/>
      </c>
      <c r="D12" s="10">
        <f>IF(A12="","",SUMIF(STOCK_EN_SALAS!C:C,A12,STOCK_EN_SALAS!F:F))</f>
        <v/>
      </c>
      <c r="E12" s="10">
        <f>IF(A12="","",PRODUCTOS!E9)</f>
        <v/>
      </c>
      <c r="F12" s="10">
        <f>IF(A12="","",IF(C12="A",1.5,IF(C12="B",1.3,1.1)))</f>
        <v/>
      </c>
      <c r="G12" s="10">
        <f>IF(A12="","",ROUND(D12*E12*(F12-1),0))</f>
        <v/>
      </c>
      <c r="H12" s="10">
        <f>IF(A12="","",ROUND(G12+D12*E12,0))</f>
        <v/>
      </c>
    </row>
    <row r="13">
      <c r="A13" s="10">
        <f>IF(PRODUCTOS!A10="","",PRODUCTOS!A10)</f>
        <v/>
      </c>
      <c r="B13" s="10">
        <f>IF(PRODUCTOS!A10="","",PRODUCTOS!B10)</f>
        <v/>
      </c>
      <c r="C13" s="10">
        <f>IF(PRODUCTOS!A10="","",PRODUCTOS!C10)</f>
        <v/>
      </c>
      <c r="D13" s="10">
        <f>IF(A13="","",SUMIF(STOCK_EN_SALAS!C:C,A13,STOCK_EN_SALAS!F:F))</f>
        <v/>
      </c>
      <c r="E13" s="10">
        <f>IF(A13="","",PRODUCTOS!E10)</f>
        <v/>
      </c>
      <c r="F13" s="10">
        <f>IF(A13="","",IF(C13="A",1.5,IF(C13="B",1.3,1.1)))</f>
        <v/>
      </c>
      <c r="G13" s="10">
        <f>IF(A13="","",ROUND(D13*E13*(F13-1),0))</f>
        <v/>
      </c>
      <c r="H13" s="10">
        <f>IF(A13="","",ROUND(G13+D13*E13,0))</f>
        <v/>
      </c>
    </row>
    <row r="14">
      <c r="A14" s="10">
        <f>IF(PRODUCTOS!A11="","",PRODUCTOS!A11)</f>
        <v/>
      </c>
      <c r="B14" s="10">
        <f>IF(PRODUCTOS!A11="","",PRODUCTOS!B11)</f>
        <v/>
      </c>
      <c r="C14" s="10">
        <f>IF(PRODUCTOS!A11="","",PRODUCTOS!C11)</f>
        <v/>
      </c>
      <c r="D14" s="10">
        <f>IF(A14="","",SUMIF(STOCK_EN_SALAS!C:C,A14,STOCK_EN_SALAS!F:F))</f>
        <v/>
      </c>
      <c r="E14" s="10">
        <f>IF(A14="","",PRODUCTOS!E11)</f>
        <v/>
      </c>
      <c r="F14" s="10">
        <f>IF(A14="","",IF(C14="A",1.5,IF(C14="B",1.3,1.1)))</f>
        <v/>
      </c>
      <c r="G14" s="10">
        <f>IF(A14="","",ROUND(D14*E14*(F14-1),0))</f>
        <v/>
      </c>
      <c r="H14" s="10">
        <f>IF(A14="","",ROUND(G14+D14*E14,0))</f>
        <v/>
      </c>
    </row>
    <row r="15">
      <c r="A15" s="10">
        <f>IF(PRODUCTOS!A12="","",PRODUCTOS!A12)</f>
        <v/>
      </c>
      <c r="B15" s="10">
        <f>IF(PRODUCTOS!A12="","",PRODUCTOS!B12)</f>
        <v/>
      </c>
      <c r="C15" s="10">
        <f>IF(PRODUCTOS!A12="","",PRODUCTOS!C12)</f>
        <v/>
      </c>
      <c r="D15" s="10">
        <f>IF(A15="","",SUMIF(STOCK_EN_SALAS!C:C,A15,STOCK_EN_SALAS!F:F))</f>
        <v/>
      </c>
      <c r="E15" s="10">
        <f>IF(A15="","",PRODUCTOS!E12)</f>
        <v/>
      </c>
      <c r="F15" s="10">
        <f>IF(A15="","",IF(C15="A",1.5,IF(C15="B",1.3,1.1)))</f>
        <v/>
      </c>
      <c r="G15" s="10">
        <f>IF(A15="","",ROUND(D15*E15*(F15-1),0))</f>
        <v/>
      </c>
      <c r="H15" s="10">
        <f>IF(A15="","",ROUND(G15+D15*E15,0))</f>
        <v/>
      </c>
    </row>
    <row r="16">
      <c r="A16" s="10">
        <f>IF(PRODUCTOS!A13="","",PRODUCTOS!A13)</f>
        <v/>
      </c>
      <c r="B16" s="10">
        <f>IF(PRODUCTOS!A13="","",PRODUCTOS!B13)</f>
        <v/>
      </c>
      <c r="C16" s="10">
        <f>IF(PRODUCTOS!A13="","",PRODUCTOS!C13)</f>
        <v/>
      </c>
      <c r="D16" s="10">
        <f>IF(A16="","",SUMIF(STOCK_EN_SALAS!C:C,A16,STOCK_EN_SALAS!F:F))</f>
        <v/>
      </c>
      <c r="E16" s="10">
        <f>IF(A16="","",PRODUCTOS!E13)</f>
        <v/>
      </c>
      <c r="F16" s="10">
        <f>IF(A16="","",IF(C16="A",1.5,IF(C16="B",1.3,1.1)))</f>
        <v/>
      </c>
      <c r="G16" s="10">
        <f>IF(A16="","",ROUND(D16*E16*(F16-1),0))</f>
        <v/>
      </c>
      <c r="H16" s="10">
        <f>IF(A16="","",ROUND(G16+D16*E16,0))</f>
        <v/>
      </c>
    </row>
    <row r="17">
      <c r="A17" s="10">
        <f>IF(PRODUCTOS!A14="","",PRODUCTOS!A14)</f>
        <v/>
      </c>
      <c r="B17" s="10">
        <f>IF(PRODUCTOS!A14="","",PRODUCTOS!B14)</f>
        <v/>
      </c>
      <c r="C17" s="10">
        <f>IF(PRODUCTOS!A14="","",PRODUCTOS!C14)</f>
        <v/>
      </c>
      <c r="D17" s="10">
        <f>IF(A17="","",SUMIF(STOCK_EN_SALAS!C:C,A17,STOCK_EN_SALAS!F:F))</f>
        <v/>
      </c>
      <c r="E17" s="10">
        <f>IF(A17="","",PRODUCTOS!E14)</f>
        <v/>
      </c>
      <c r="F17" s="10">
        <f>IF(A17="","",IF(C17="A",1.5,IF(C17="B",1.3,1.1)))</f>
        <v/>
      </c>
      <c r="G17" s="10">
        <f>IF(A17="","",ROUND(D17*E17*(F17-1),0))</f>
        <v/>
      </c>
      <c r="H17" s="10">
        <f>IF(A17="","",ROUND(G17+D17*E17,0))</f>
        <v/>
      </c>
    </row>
    <row r="18">
      <c r="A18" s="10">
        <f>IF(PRODUCTOS!A15="","",PRODUCTOS!A15)</f>
        <v/>
      </c>
      <c r="B18" s="10">
        <f>IF(PRODUCTOS!A15="","",PRODUCTOS!B15)</f>
        <v/>
      </c>
      <c r="C18" s="10">
        <f>IF(PRODUCTOS!A15="","",PRODUCTOS!C15)</f>
        <v/>
      </c>
      <c r="D18" s="10">
        <f>IF(A18="","",SUMIF(STOCK_EN_SALAS!C:C,A18,STOCK_EN_SALAS!F:F))</f>
        <v/>
      </c>
      <c r="E18" s="10">
        <f>IF(A18="","",PRODUCTOS!E15)</f>
        <v/>
      </c>
      <c r="F18" s="10">
        <f>IF(A18="","",IF(C18="A",1.5,IF(C18="B",1.3,1.1)))</f>
        <v/>
      </c>
      <c r="G18" s="10">
        <f>IF(A18="","",ROUND(D18*E18*(F18-1),0))</f>
        <v/>
      </c>
      <c r="H18" s="10">
        <f>IF(A18="","",ROUND(G18+D18*E18,0))</f>
        <v/>
      </c>
    </row>
    <row r="19">
      <c r="A19" s="10">
        <f>IF(PRODUCTOS!A16="","",PRODUCTOS!A16)</f>
        <v/>
      </c>
      <c r="B19" s="10">
        <f>IF(PRODUCTOS!A16="","",PRODUCTOS!B16)</f>
        <v/>
      </c>
      <c r="C19" s="10">
        <f>IF(PRODUCTOS!A16="","",PRODUCTOS!C16)</f>
        <v/>
      </c>
      <c r="D19" s="10">
        <f>IF(A19="","",SUMIF(STOCK_EN_SALAS!C:C,A19,STOCK_EN_SALAS!F:F))</f>
        <v/>
      </c>
      <c r="E19" s="10">
        <f>IF(A19="","",PRODUCTOS!E16)</f>
        <v/>
      </c>
      <c r="F19" s="10">
        <f>IF(A19="","",IF(C19="A",1.5,IF(C19="B",1.3,1.1)))</f>
        <v/>
      </c>
      <c r="G19" s="10">
        <f>IF(A19="","",ROUND(D19*E19*(F19-1),0))</f>
        <v/>
      </c>
      <c r="H19" s="10">
        <f>IF(A19="","",ROUND(G19+D19*E19,0))</f>
        <v/>
      </c>
    </row>
    <row r="20">
      <c r="A20" s="10">
        <f>IF(PRODUCTOS!A17="","",PRODUCTOS!A17)</f>
        <v/>
      </c>
      <c r="B20" s="10">
        <f>IF(PRODUCTOS!A17="","",PRODUCTOS!B17)</f>
        <v/>
      </c>
      <c r="C20" s="10">
        <f>IF(PRODUCTOS!A17="","",PRODUCTOS!C17)</f>
        <v/>
      </c>
      <c r="D20" s="10">
        <f>IF(A20="","",SUMIF(STOCK_EN_SALAS!C:C,A20,STOCK_EN_SALAS!F:F))</f>
        <v/>
      </c>
      <c r="E20" s="10">
        <f>IF(A20="","",PRODUCTOS!E17)</f>
        <v/>
      </c>
      <c r="F20" s="10">
        <f>IF(A20="","",IF(C20="A",1.5,IF(C20="B",1.3,1.1)))</f>
        <v/>
      </c>
      <c r="G20" s="10">
        <f>IF(A20="","",ROUND(D20*E20*(F20-1),0))</f>
        <v/>
      </c>
      <c r="H20" s="10">
        <f>IF(A20="","",ROUND(G20+D20*E20,0))</f>
        <v/>
      </c>
    </row>
    <row r="21">
      <c r="A21" s="10">
        <f>IF(PRODUCTOS!A18="","",PRODUCTOS!A18)</f>
        <v/>
      </c>
      <c r="B21" s="10">
        <f>IF(PRODUCTOS!A18="","",PRODUCTOS!B18)</f>
        <v/>
      </c>
      <c r="C21" s="10">
        <f>IF(PRODUCTOS!A18="","",PRODUCTOS!C18)</f>
        <v/>
      </c>
      <c r="D21" s="10">
        <f>IF(A21="","",SUMIF(STOCK_EN_SALAS!C:C,A21,STOCK_EN_SALAS!F:F))</f>
        <v/>
      </c>
      <c r="E21" s="10">
        <f>IF(A21="","",PRODUCTOS!E18)</f>
        <v/>
      </c>
      <c r="F21" s="10">
        <f>IF(A21="","",IF(C21="A",1.5,IF(C21="B",1.3,1.1)))</f>
        <v/>
      </c>
      <c r="G21" s="10">
        <f>IF(A21="","",ROUND(D21*E21*(F21-1),0))</f>
        <v/>
      </c>
      <c r="H21" s="10">
        <f>IF(A21="","",ROUND(G21+D21*E21,0))</f>
        <v/>
      </c>
    </row>
    <row r="22">
      <c r="A22" s="10">
        <f>IF(PRODUCTOS!A19="","",PRODUCTOS!A19)</f>
        <v/>
      </c>
      <c r="B22" s="10">
        <f>IF(PRODUCTOS!A19="","",PRODUCTOS!B19)</f>
        <v/>
      </c>
      <c r="C22" s="10">
        <f>IF(PRODUCTOS!A19="","",PRODUCTOS!C19)</f>
        <v/>
      </c>
      <c r="D22" s="10">
        <f>IF(A22="","",SUMIF(STOCK_EN_SALAS!C:C,A22,STOCK_EN_SALAS!F:F))</f>
        <v/>
      </c>
      <c r="E22" s="10">
        <f>IF(A22="","",PRODUCTOS!E19)</f>
        <v/>
      </c>
      <c r="F22" s="10">
        <f>IF(A22="","",IF(C22="A",1.5,IF(C22="B",1.3,1.1)))</f>
        <v/>
      </c>
      <c r="G22" s="10">
        <f>IF(A22="","",ROUND(D22*E22*(F22-1),0))</f>
        <v/>
      </c>
      <c r="H22" s="10">
        <f>IF(A22="","",ROUND(G22+D22*E22,0))</f>
        <v/>
      </c>
    </row>
    <row r="23">
      <c r="A23" s="10">
        <f>IF(PRODUCTOS!A20="","",PRODUCTOS!A20)</f>
        <v/>
      </c>
      <c r="B23" s="10">
        <f>IF(PRODUCTOS!A20="","",PRODUCTOS!B20)</f>
        <v/>
      </c>
      <c r="C23" s="10">
        <f>IF(PRODUCTOS!A20="","",PRODUCTOS!C20)</f>
        <v/>
      </c>
      <c r="D23" s="10">
        <f>IF(A23="","",SUMIF(STOCK_EN_SALAS!C:C,A23,STOCK_EN_SALAS!F:F))</f>
        <v/>
      </c>
      <c r="E23" s="10">
        <f>IF(A23="","",PRODUCTOS!E20)</f>
        <v/>
      </c>
      <c r="F23" s="10">
        <f>IF(A23="","",IF(C23="A",1.5,IF(C23="B",1.3,1.1)))</f>
        <v/>
      </c>
      <c r="G23" s="10">
        <f>IF(A23="","",ROUND(D23*E23*(F23-1),0))</f>
        <v/>
      </c>
      <c r="H23" s="10">
        <f>IF(A23="","",ROUND(G23+D23*E23,0))</f>
        <v/>
      </c>
    </row>
    <row r="24">
      <c r="A24" s="10">
        <f>IF(PRODUCTOS!A21="","",PRODUCTOS!A21)</f>
        <v/>
      </c>
      <c r="B24" s="10">
        <f>IF(PRODUCTOS!A21="","",PRODUCTOS!B21)</f>
        <v/>
      </c>
      <c r="C24" s="10">
        <f>IF(PRODUCTOS!A21="","",PRODUCTOS!C21)</f>
        <v/>
      </c>
      <c r="D24" s="10">
        <f>IF(A24="","",SUMIF(STOCK_EN_SALAS!C:C,A24,STOCK_EN_SALAS!F:F))</f>
        <v/>
      </c>
      <c r="E24" s="10">
        <f>IF(A24="","",PRODUCTOS!E21)</f>
        <v/>
      </c>
      <c r="F24" s="10">
        <f>IF(A24="","",IF(C24="A",1.5,IF(C24="B",1.3,1.1)))</f>
        <v/>
      </c>
      <c r="G24" s="10">
        <f>IF(A24="","",ROUND(D24*E24*(F24-1),0))</f>
        <v/>
      </c>
      <c r="H24" s="10">
        <f>IF(A24="","",ROUND(G24+D24*E24,0))</f>
        <v/>
      </c>
    </row>
    <row r="25">
      <c r="A25" s="10">
        <f>IF(PRODUCTOS!A22="","",PRODUCTOS!A22)</f>
        <v/>
      </c>
      <c r="B25" s="10">
        <f>IF(PRODUCTOS!A22="","",PRODUCTOS!B22)</f>
        <v/>
      </c>
      <c r="C25" s="10">
        <f>IF(PRODUCTOS!A22="","",PRODUCTOS!C22)</f>
        <v/>
      </c>
      <c r="D25" s="10">
        <f>IF(A25="","",SUMIF(STOCK_EN_SALAS!C:C,A25,STOCK_EN_SALAS!F:F))</f>
        <v/>
      </c>
      <c r="E25" s="10">
        <f>IF(A25="","",PRODUCTOS!E22)</f>
        <v/>
      </c>
      <c r="F25" s="10">
        <f>IF(A25="","",IF(C25="A",1.5,IF(C25="B",1.3,1.1)))</f>
        <v/>
      </c>
      <c r="G25" s="10">
        <f>IF(A25="","",ROUND(D25*E25*(F25-1),0))</f>
        <v/>
      </c>
      <c r="H25" s="10">
        <f>IF(A25="","",ROUND(G25+D25*E25,0))</f>
        <v/>
      </c>
    </row>
    <row r="26">
      <c r="A26" s="10">
        <f>IF(PRODUCTOS!A23="","",PRODUCTOS!A23)</f>
        <v/>
      </c>
      <c r="B26" s="10">
        <f>IF(PRODUCTOS!A23="","",PRODUCTOS!B23)</f>
        <v/>
      </c>
      <c r="C26" s="10">
        <f>IF(PRODUCTOS!A23="","",PRODUCTOS!C23)</f>
        <v/>
      </c>
      <c r="D26" s="10">
        <f>IF(A26="","",SUMIF(STOCK_EN_SALAS!C:C,A26,STOCK_EN_SALAS!F:F))</f>
        <v/>
      </c>
      <c r="E26" s="10">
        <f>IF(A26="","",PRODUCTOS!E23)</f>
        <v/>
      </c>
      <c r="F26" s="10">
        <f>IF(A26="","",IF(C26="A",1.5,IF(C26="B",1.3,1.1)))</f>
        <v/>
      </c>
      <c r="G26" s="10">
        <f>IF(A26="","",ROUND(D26*E26*(F26-1),0))</f>
        <v/>
      </c>
      <c r="H26" s="10">
        <f>IF(A26="","",ROUND(G26+D26*E26,0))</f>
        <v/>
      </c>
    </row>
    <row r="27">
      <c r="A27" s="10">
        <f>IF(PRODUCTOS!A24="","",PRODUCTOS!A24)</f>
        <v/>
      </c>
      <c r="B27" s="10">
        <f>IF(PRODUCTOS!A24="","",PRODUCTOS!B24)</f>
        <v/>
      </c>
      <c r="C27" s="10">
        <f>IF(PRODUCTOS!A24="","",PRODUCTOS!C24)</f>
        <v/>
      </c>
      <c r="D27" s="10">
        <f>IF(A27="","",SUMIF(STOCK_EN_SALAS!C:C,A27,STOCK_EN_SALAS!F:F))</f>
        <v/>
      </c>
      <c r="E27" s="10">
        <f>IF(A27="","",PRODUCTOS!E24)</f>
        <v/>
      </c>
      <c r="F27" s="10">
        <f>IF(A27="","",IF(C27="A",1.5,IF(C27="B",1.3,1.1)))</f>
        <v/>
      </c>
      <c r="G27" s="10">
        <f>IF(A27="","",ROUND(D27*E27*(F27-1),0))</f>
        <v/>
      </c>
      <c r="H27" s="10">
        <f>IF(A27="","",ROUND(G27+D27*E27,0))</f>
        <v/>
      </c>
    </row>
    <row r="28">
      <c r="A28" s="10">
        <f>IF(PRODUCTOS!A25="","",PRODUCTOS!A25)</f>
        <v/>
      </c>
      <c r="B28" s="10">
        <f>IF(PRODUCTOS!A25="","",PRODUCTOS!B25)</f>
        <v/>
      </c>
      <c r="C28" s="10">
        <f>IF(PRODUCTOS!A25="","",PRODUCTOS!C25)</f>
        <v/>
      </c>
      <c r="D28" s="10">
        <f>IF(A28="","",SUMIF(STOCK_EN_SALAS!C:C,A28,STOCK_EN_SALAS!F:F))</f>
        <v/>
      </c>
      <c r="E28" s="10">
        <f>IF(A28="","",PRODUCTOS!E25)</f>
        <v/>
      </c>
      <c r="F28" s="10">
        <f>IF(A28="","",IF(C28="A",1.5,IF(C28="B",1.3,1.1)))</f>
        <v/>
      </c>
      <c r="G28" s="10">
        <f>IF(A28="","",ROUND(D28*E28*(F28-1),0))</f>
        <v/>
      </c>
      <c r="H28" s="10">
        <f>IF(A28="","",ROUND(G28+D28*E28,0))</f>
        <v/>
      </c>
    </row>
    <row r="29">
      <c r="A29" s="10">
        <f>IF(PRODUCTOS!A26="","",PRODUCTOS!A26)</f>
        <v/>
      </c>
      <c r="B29" s="10">
        <f>IF(PRODUCTOS!A26="","",PRODUCTOS!B26)</f>
        <v/>
      </c>
      <c r="C29" s="10">
        <f>IF(PRODUCTOS!A26="","",PRODUCTOS!C26)</f>
        <v/>
      </c>
      <c r="D29" s="10">
        <f>IF(A29="","",SUMIF(STOCK_EN_SALAS!C:C,A29,STOCK_EN_SALAS!F:F))</f>
        <v/>
      </c>
      <c r="E29" s="10">
        <f>IF(A29="","",PRODUCTOS!E26)</f>
        <v/>
      </c>
      <c r="F29" s="10">
        <f>IF(A29="","",IF(C29="A",1.5,IF(C29="B",1.3,1.1)))</f>
        <v/>
      </c>
      <c r="G29" s="10">
        <f>IF(A29="","",ROUND(D29*E29*(F29-1),0))</f>
        <v/>
      </c>
      <c r="H29" s="10">
        <f>IF(A29="","",ROUND(G29+D29*E29,0))</f>
        <v/>
      </c>
    </row>
    <row r="30">
      <c r="A30" s="10">
        <f>IF(PRODUCTOS!A27="","",PRODUCTOS!A27)</f>
        <v/>
      </c>
      <c r="B30" s="10">
        <f>IF(PRODUCTOS!A27="","",PRODUCTOS!B27)</f>
        <v/>
      </c>
      <c r="C30" s="10">
        <f>IF(PRODUCTOS!A27="","",PRODUCTOS!C27)</f>
        <v/>
      </c>
      <c r="D30" s="10">
        <f>IF(A30="","",SUMIF(STOCK_EN_SALAS!C:C,A30,STOCK_EN_SALAS!F:F))</f>
        <v/>
      </c>
      <c r="E30" s="10">
        <f>IF(A30="","",PRODUCTOS!E27)</f>
        <v/>
      </c>
      <c r="F30" s="10">
        <f>IF(A30="","",IF(C30="A",1.5,IF(C30="B",1.3,1.1)))</f>
        <v/>
      </c>
      <c r="G30" s="10">
        <f>IF(A30="","",ROUND(D30*E30*(F30-1),0))</f>
        <v/>
      </c>
      <c r="H30" s="10">
        <f>IF(A30="","",ROUND(G30+D30*E30,0))</f>
        <v/>
      </c>
    </row>
    <row r="31">
      <c r="A31" s="10">
        <f>IF(PRODUCTOS!A28="","",PRODUCTOS!A28)</f>
        <v/>
      </c>
      <c r="B31" s="10">
        <f>IF(PRODUCTOS!A28="","",PRODUCTOS!B28)</f>
        <v/>
      </c>
      <c r="C31" s="10">
        <f>IF(PRODUCTOS!A28="","",PRODUCTOS!C28)</f>
        <v/>
      </c>
      <c r="D31" s="10">
        <f>IF(A31="","",SUMIF(STOCK_EN_SALAS!C:C,A31,STOCK_EN_SALAS!F:F))</f>
        <v/>
      </c>
      <c r="E31" s="10">
        <f>IF(A31="","",PRODUCTOS!E28)</f>
        <v/>
      </c>
      <c r="F31" s="10">
        <f>IF(A31="","",IF(C31="A",1.5,IF(C31="B",1.3,1.1)))</f>
        <v/>
      </c>
      <c r="G31" s="10">
        <f>IF(A31="","",ROUND(D31*E31*(F31-1),0))</f>
        <v/>
      </c>
      <c r="H31" s="10">
        <f>IF(A31="","",ROUND(G31+D31*E31,0))</f>
        <v/>
      </c>
    </row>
    <row r="32">
      <c r="A32" s="10">
        <f>IF(PRODUCTOS!A29="","",PRODUCTOS!A29)</f>
        <v/>
      </c>
      <c r="B32" s="10">
        <f>IF(PRODUCTOS!A29="","",PRODUCTOS!B29)</f>
        <v/>
      </c>
      <c r="C32" s="10">
        <f>IF(PRODUCTOS!A29="","",PRODUCTOS!C29)</f>
        <v/>
      </c>
      <c r="D32" s="10">
        <f>IF(A32="","",SUMIF(STOCK_EN_SALAS!C:C,A32,STOCK_EN_SALAS!F:F))</f>
        <v/>
      </c>
      <c r="E32" s="10">
        <f>IF(A32="","",PRODUCTOS!E29)</f>
        <v/>
      </c>
      <c r="F32" s="10">
        <f>IF(A32="","",IF(C32="A",1.5,IF(C32="B",1.3,1.1)))</f>
        <v/>
      </c>
      <c r="G32" s="10">
        <f>IF(A32="","",ROUND(D32*E32*(F32-1),0))</f>
        <v/>
      </c>
      <c r="H32" s="10">
        <f>IF(A32="","",ROUND(G32+D32*E32,0))</f>
        <v/>
      </c>
    </row>
    <row r="33">
      <c r="A33" s="10">
        <f>IF(PRODUCTOS!A30="","",PRODUCTOS!A30)</f>
        <v/>
      </c>
      <c r="B33" s="10">
        <f>IF(PRODUCTOS!A30="","",PRODUCTOS!B30)</f>
        <v/>
      </c>
      <c r="C33" s="10">
        <f>IF(PRODUCTOS!A30="","",PRODUCTOS!C30)</f>
        <v/>
      </c>
      <c r="D33" s="10">
        <f>IF(A33="","",SUMIF(STOCK_EN_SALAS!C:C,A33,STOCK_EN_SALAS!F:F))</f>
        <v/>
      </c>
      <c r="E33" s="10">
        <f>IF(A33="","",PRODUCTOS!E30)</f>
        <v/>
      </c>
      <c r="F33" s="10">
        <f>IF(A33="","",IF(C33="A",1.5,IF(C33="B",1.3,1.1)))</f>
        <v/>
      </c>
      <c r="G33" s="10">
        <f>IF(A33="","",ROUND(D33*E33*(F33-1),0))</f>
        <v/>
      </c>
      <c r="H33" s="10">
        <f>IF(A33="","",ROUND(G33+D33*E33,0))</f>
        <v/>
      </c>
    </row>
    <row r="34">
      <c r="A34" s="10">
        <f>IF(PRODUCTOS!A31="","",PRODUCTOS!A31)</f>
        <v/>
      </c>
      <c r="B34" s="10">
        <f>IF(PRODUCTOS!A31="","",PRODUCTOS!B31)</f>
        <v/>
      </c>
      <c r="C34" s="10">
        <f>IF(PRODUCTOS!A31="","",PRODUCTOS!C31)</f>
        <v/>
      </c>
      <c r="D34" s="10">
        <f>IF(A34="","",SUMIF(STOCK_EN_SALAS!C:C,A34,STOCK_EN_SALAS!F:F))</f>
        <v/>
      </c>
      <c r="E34" s="10">
        <f>IF(A34="","",PRODUCTOS!E31)</f>
        <v/>
      </c>
      <c r="F34" s="10">
        <f>IF(A34="","",IF(C34="A",1.5,IF(C34="B",1.3,1.1)))</f>
        <v/>
      </c>
      <c r="G34" s="10">
        <f>IF(A34="","",ROUND(D34*E34*(F34-1),0))</f>
        <v/>
      </c>
      <c r="H34" s="10">
        <f>IF(A34="","",ROUND(G34+D34*E34,0))</f>
        <v/>
      </c>
    </row>
    <row r="35">
      <c r="A35" s="10">
        <f>IF(PRODUCTOS!A32="","",PRODUCTOS!A32)</f>
        <v/>
      </c>
      <c r="B35" s="10">
        <f>IF(PRODUCTOS!A32="","",PRODUCTOS!B32)</f>
        <v/>
      </c>
      <c r="C35" s="10">
        <f>IF(PRODUCTOS!A32="","",PRODUCTOS!C32)</f>
        <v/>
      </c>
      <c r="D35" s="10">
        <f>IF(A35="","",SUMIF(STOCK_EN_SALAS!C:C,A35,STOCK_EN_SALAS!F:F))</f>
        <v/>
      </c>
      <c r="E35" s="10">
        <f>IF(A35="","",PRODUCTOS!E32)</f>
        <v/>
      </c>
      <c r="F35" s="10">
        <f>IF(A35="","",IF(C35="A",1.5,IF(C35="B",1.3,1.1)))</f>
        <v/>
      </c>
      <c r="G35" s="10">
        <f>IF(A35="","",ROUND(D35*E35*(F35-1),0))</f>
        <v/>
      </c>
      <c r="H35" s="10">
        <f>IF(A35="","",ROUND(G35+D35*E35,0))</f>
        <v/>
      </c>
    </row>
    <row r="36">
      <c r="A36" s="10">
        <f>IF(PRODUCTOS!A33="","",PRODUCTOS!A33)</f>
        <v/>
      </c>
      <c r="B36" s="10">
        <f>IF(PRODUCTOS!A33="","",PRODUCTOS!B33)</f>
        <v/>
      </c>
      <c r="C36" s="10">
        <f>IF(PRODUCTOS!A33="","",PRODUCTOS!C33)</f>
        <v/>
      </c>
      <c r="D36" s="10">
        <f>IF(A36="","",SUMIF(STOCK_EN_SALAS!C:C,A36,STOCK_EN_SALAS!F:F))</f>
        <v/>
      </c>
      <c r="E36" s="10">
        <f>IF(A36="","",PRODUCTOS!E33)</f>
        <v/>
      </c>
      <c r="F36" s="10">
        <f>IF(A36="","",IF(C36="A",1.5,IF(C36="B",1.3,1.1)))</f>
        <v/>
      </c>
      <c r="G36" s="10">
        <f>IF(A36="","",ROUND(D36*E36*(F36-1),0))</f>
        <v/>
      </c>
      <c r="H36" s="10">
        <f>IF(A36="","",ROUND(G36+D36*E36,0))</f>
        <v/>
      </c>
    </row>
    <row r="37">
      <c r="A37" s="10">
        <f>IF(PRODUCTOS!A34="","",PRODUCTOS!A34)</f>
        <v/>
      </c>
      <c r="B37" s="10">
        <f>IF(PRODUCTOS!A34="","",PRODUCTOS!B34)</f>
        <v/>
      </c>
      <c r="C37" s="10">
        <f>IF(PRODUCTOS!A34="","",PRODUCTOS!C34)</f>
        <v/>
      </c>
      <c r="D37" s="10">
        <f>IF(A37="","",SUMIF(STOCK_EN_SALAS!C:C,A37,STOCK_EN_SALAS!F:F))</f>
        <v/>
      </c>
      <c r="E37" s="10">
        <f>IF(A37="","",PRODUCTOS!E34)</f>
        <v/>
      </c>
      <c r="F37" s="10">
        <f>IF(A37="","",IF(C37="A",1.5,IF(C37="B",1.3,1.1)))</f>
        <v/>
      </c>
      <c r="G37" s="10">
        <f>IF(A37="","",ROUND(D37*E37*(F37-1),0))</f>
        <v/>
      </c>
      <c r="H37" s="10">
        <f>IF(A37="","",ROUND(G37+D37*E37,0))</f>
        <v/>
      </c>
    </row>
    <row r="38">
      <c r="A38" s="10">
        <f>IF(PRODUCTOS!A35="","",PRODUCTOS!A35)</f>
        <v/>
      </c>
      <c r="B38" s="10">
        <f>IF(PRODUCTOS!A35="","",PRODUCTOS!B35)</f>
        <v/>
      </c>
      <c r="C38" s="10">
        <f>IF(PRODUCTOS!A35="","",PRODUCTOS!C35)</f>
        <v/>
      </c>
      <c r="D38" s="10">
        <f>IF(A38="","",SUMIF(STOCK_EN_SALAS!C:C,A38,STOCK_EN_SALAS!F:F))</f>
        <v/>
      </c>
      <c r="E38" s="10">
        <f>IF(A38="","",PRODUCTOS!E35)</f>
        <v/>
      </c>
      <c r="F38" s="10">
        <f>IF(A38="","",IF(C38="A",1.5,IF(C38="B",1.3,1.1)))</f>
        <v/>
      </c>
      <c r="G38" s="10">
        <f>IF(A38="","",ROUND(D38*E38*(F38-1),0))</f>
        <v/>
      </c>
      <c r="H38" s="10">
        <f>IF(A38="","",ROUND(G38+D38*E38,0))</f>
        <v/>
      </c>
    </row>
    <row r="39">
      <c r="A39" s="10">
        <f>IF(PRODUCTOS!A36="","",PRODUCTOS!A36)</f>
        <v/>
      </c>
      <c r="B39" s="10">
        <f>IF(PRODUCTOS!A36="","",PRODUCTOS!B36)</f>
        <v/>
      </c>
      <c r="C39" s="10">
        <f>IF(PRODUCTOS!A36="","",PRODUCTOS!C36)</f>
        <v/>
      </c>
      <c r="D39" s="10">
        <f>IF(A39="","",SUMIF(STOCK_EN_SALAS!C:C,A39,STOCK_EN_SALAS!F:F))</f>
        <v/>
      </c>
      <c r="E39" s="10">
        <f>IF(A39="","",PRODUCTOS!E36)</f>
        <v/>
      </c>
      <c r="F39" s="10">
        <f>IF(A39="","",IF(C39="A",1.5,IF(C39="B",1.3,1.1)))</f>
        <v/>
      </c>
      <c r="G39" s="10">
        <f>IF(A39="","",ROUND(D39*E39*(F39-1),0))</f>
        <v/>
      </c>
      <c r="H39" s="10">
        <f>IF(A39="","",ROUND(G39+D39*E39,0))</f>
        <v/>
      </c>
    </row>
    <row r="40">
      <c r="A40" s="10">
        <f>IF(PRODUCTOS!A37="","",PRODUCTOS!A37)</f>
        <v/>
      </c>
      <c r="B40" s="10">
        <f>IF(PRODUCTOS!A37="","",PRODUCTOS!B37)</f>
        <v/>
      </c>
      <c r="C40" s="10">
        <f>IF(PRODUCTOS!A37="","",PRODUCTOS!C37)</f>
        <v/>
      </c>
      <c r="D40" s="10">
        <f>IF(A40="","",SUMIF(STOCK_EN_SALAS!C:C,A40,STOCK_EN_SALAS!F:F))</f>
        <v/>
      </c>
      <c r="E40" s="10">
        <f>IF(A40="","",PRODUCTOS!E37)</f>
        <v/>
      </c>
      <c r="F40" s="10">
        <f>IF(A40="","",IF(C40="A",1.5,IF(C40="B",1.3,1.1)))</f>
        <v/>
      </c>
      <c r="G40" s="10">
        <f>IF(A40="","",ROUND(D40*E40*(F40-1),0))</f>
        <v/>
      </c>
      <c r="H40" s="10">
        <f>IF(A40="","",ROUND(G40+D40*E40,0))</f>
        <v/>
      </c>
    </row>
    <row r="41">
      <c r="A41" s="10">
        <f>IF(PRODUCTOS!A38="","",PRODUCTOS!A38)</f>
        <v/>
      </c>
      <c r="B41" s="10">
        <f>IF(PRODUCTOS!A38="","",PRODUCTOS!B38)</f>
        <v/>
      </c>
      <c r="C41" s="10">
        <f>IF(PRODUCTOS!A38="","",PRODUCTOS!C38)</f>
        <v/>
      </c>
      <c r="D41" s="10">
        <f>IF(A41="","",SUMIF(STOCK_EN_SALAS!C:C,A41,STOCK_EN_SALAS!F:F))</f>
        <v/>
      </c>
      <c r="E41" s="10">
        <f>IF(A41="","",PRODUCTOS!E38)</f>
        <v/>
      </c>
      <c r="F41" s="10">
        <f>IF(A41="","",IF(C41="A",1.5,IF(C41="B",1.3,1.1)))</f>
        <v/>
      </c>
      <c r="G41" s="10">
        <f>IF(A41="","",ROUND(D41*E41*(F41-1),0))</f>
        <v/>
      </c>
      <c r="H41" s="10">
        <f>IF(A41="","",ROUND(G41+D41*E41,0))</f>
        <v/>
      </c>
    </row>
    <row r="42">
      <c r="A42" s="10">
        <f>IF(PRODUCTOS!A39="","",PRODUCTOS!A39)</f>
        <v/>
      </c>
      <c r="B42" s="10">
        <f>IF(PRODUCTOS!A39="","",PRODUCTOS!B39)</f>
        <v/>
      </c>
      <c r="C42" s="10">
        <f>IF(PRODUCTOS!A39="","",PRODUCTOS!C39)</f>
        <v/>
      </c>
      <c r="D42" s="10">
        <f>IF(A42="","",SUMIF(STOCK_EN_SALAS!C:C,A42,STOCK_EN_SALAS!F:F))</f>
        <v/>
      </c>
      <c r="E42" s="10">
        <f>IF(A42="","",PRODUCTOS!E39)</f>
        <v/>
      </c>
      <c r="F42" s="10">
        <f>IF(A42="","",IF(C42="A",1.5,IF(C42="B",1.3,1.1)))</f>
        <v/>
      </c>
      <c r="G42" s="10">
        <f>IF(A42="","",ROUND(D42*E42*(F42-1),0))</f>
        <v/>
      </c>
      <c r="H42" s="10">
        <f>IF(A42="","",ROUND(G42+D42*E42,0))</f>
        <v/>
      </c>
    </row>
    <row r="43">
      <c r="A43" s="10">
        <f>IF(PRODUCTOS!A40="","",PRODUCTOS!A40)</f>
        <v/>
      </c>
      <c r="B43" s="10">
        <f>IF(PRODUCTOS!A40="","",PRODUCTOS!B40)</f>
        <v/>
      </c>
      <c r="C43" s="10">
        <f>IF(PRODUCTOS!A40="","",PRODUCTOS!C40)</f>
        <v/>
      </c>
      <c r="D43" s="10">
        <f>IF(A43="","",SUMIF(STOCK_EN_SALAS!C:C,A43,STOCK_EN_SALAS!F:F))</f>
        <v/>
      </c>
      <c r="E43" s="10">
        <f>IF(A43="","",PRODUCTOS!E40)</f>
        <v/>
      </c>
      <c r="F43" s="10">
        <f>IF(A43="","",IF(C43="A",1.5,IF(C43="B",1.3,1.1)))</f>
        <v/>
      </c>
      <c r="G43" s="10">
        <f>IF(A43="","",ROUND(D43*E43*(F43-1),0))</f>
        <v/>
      </c>
      <c r="H43" s="10">
        <f>IF(A43="","",ROUND(G43+D43*E43,0))</f>
        <v/>
      </c>
    </row>
    <row r="44">
      <c r="A44" s="10">
        <f>IF(PRODUCTOS!A41="","",PRODUCTOS!A41)</f>
        <v/>
      </c>
      <c r="B44" s="10">
        <f>IF(PRODUCTOS!A41="","",PRODUCTOS!B41)</f>
        <v/>
      </c>
      <c r="C44" s="10">
        <f>IF(PRODUCTOS!A41="","",PRODUCTOS!C41)</f>
        <v/>
      </c>
      <c r="D44" s="10">
        <f>IF(A44="","",SUMIF(STOCK_EN_SALAS!C:C,A44,STOCK_EN_SALAS!F:F))</f>
        <v/>
      </c>
      <c r="E44" s="10">
        <f>IF(A44="","",PRODUCTOS!E41)</f>
        <v/>
      </c>
      <c r="F44" s="10">
        <f>IF(A44="","",IF(C44="A",1.5,IF(C44="B",1.3,1.1)))</f>
        <v/>
      </c>
      <c r="G44" s="10">
        <f>IF(A44="","",ROUND(D44*E44*(F44-1),0))</f>
        <v/>
      </c>
      <c r="H44" s="10">
        <f>IF(A44="","",ROUND(G44+D44*E44,0))</f>
        <v/>
      </c>
    </row>
    <row r="45">
      <c r="A45" s="10">
        <f>IF(PRODUCTOS!A42="","",PRODUCTOS!A42)</f>
        <v/>
      </c>
      <c r="B45" s="10">
        <f>IF(PRODUCTOS!A42="","",PRODUCTOS!B42)</f>
        <v/>
      </c>
      <c r="C45" s="10">
        <f>IF(PRODUCTOS!A42="","",PRODUCTOS!C42)</f>
        <v/>
      </c>
      <c r="D45" s="10">
        <f>IF(A45="","",SUMIF(STOCK_EN_SALAS!C:C,A45,STOCK_EN_SALAS!F:F))</f>
        <v/>
      </c>
      <c r="E45" s="10">
        <f>IF(A45="","",PRODUCTOS!E42)</f>
        <v/>
      </c>
      <c r="F45" s="10">
        <f>IF(A45="","",IF(C45="A",1.5,IF(C45="B",1.3,1.1)))</f>
        <v/>
      </c>
      <c r="G45" s="10">
        <f>IF(A45="","",ROUND(D45*E45*(F45-1),0))</f>
        <v/>
      </c>
      <c r="H45" s="10">
        <f>IF(A45="","",ROUND(G45+D45*E45,0))</f>
        <v/>
      </c>
    </row>
    <row r="46">
      <c r="A46" s="10">
        <f>IF(PRODUCTOS!A43="","",PRODUCTOS!A43)</f>
        <v/>
      </c>
      <c r="B46" s="10">
        <f>IF(PRODUCTOS!A43="","",PRODUCTOS!B43)</f>
        <v/>
      </c>
      <c r="C46" s="10">
        <f>IF(PRODUCTOS!A43="","",PRODUCTOS!C43)</f>
        <v/>
      </c>
      <c r="D46" s="10">
        <f>IF(A46="","",SUMIF(STOCK_EN_SALAS!C:C,A46,STOCK_EN_SALAS!F:F))</f>
        <v/>
      </c>
      <c r="E46" s="10">
        <f>IF(A46="","",PRODUCTOS!E43)</f>
        <v/>
      </c>
      <c r="F46" s="10">
        <f>IF(A46="","",IF(C46="A",1.5,IF(C46="B",1.3,1.1)))</f>
        <v/>
      </c>
      <c r="G46" s="10">
        <f>IF(A46="","",ROUND(D46*E46*(F46-1),0))</f>
        <v/>
      </c>
      <c r="H46" s="10">
        <f>IF(A46="","",ROUND(G46+D46*E46,0))</f>
        <v/>
      </c>
    </row>
    <row r="47">
      <c r="A47" s="10">
        <f>IF(PRODUCTOS!A44="","",PRODUCTOS!A44)</f>
        <v/>
      </c>
      <c r="B47" s="10">
        <f>IF(PRODUCTOS!A44="","",PRODUCTOS!B44)</f>
        <v/>
      </c>
      <c r="C47" s="10">
        <f>IF(PRODUCTOS!A44="","",PRODUCTOS!C44)</f>
        <v/>
      </c>
      <c r="D47" s="10">
        <f>IF(A47="","",SUMIF(STOCK_EN_SALAS!C:C,A47,STOCK_EN_SALAS!F:F))</f>
        <v/>
      </c>
      <c r="E47" s="10">
        <f>IF(A47="","",PRODUCTOS!E44)</f>
        <v/>
      </c>
      <c r="F47" s="10">
        <f>IF(A47="","",IF(C47="A",1.5,IF(C47="B",1.3,1.1)))</f>
        <v/>
      </c>
      <c r="G47" s="10">
        <f>IF(A47="","",ROUND(D47*E47*(F47-1),0))</f>
        <v/>
      </c>
      <c r="H47" s="10">
        <f>IF(A47="","",ROUND(G47+D47*E47,0))</f>
        <v/>
      </c>
    </row>
    <row r="48">
      <c r="A48" s="10">
        <f>IF(PRODUCTOS!A45="","",PRODUCTOS!A45)</f>
        <v/>
      </c>
      <c r="B48" s="10">
        <f>IF(PRODUCTOS!A45="","",PRODUCTOS!B45)</f>
        <v/>
      </c>
      <c r="C48" s="10">
        <f>IF(PRODUCTOS!A45="","",PRODUCTOS!C45)</f>
        <v/>
      </c>
      <c r="D48" s="10">
        <f>IF(A48="","",SUMIF(STOCK_EN_SALAS!C:C,A48,STOCK_EN_SALAS!F:F))</f>
        <v/>
      </c>
      <c r="E48" s="10">
        <f>IF(A48="","",PRODUCTOS!E45)</f>
        <v/>
      </c>
      <c r="F48" s="10">
        <f>IF(A48="","",IF(C48="A",1.5,IF(C48="B",1.3,1.1)))</f>
        <v/>
      </c>
      <c r="G48" s="10">
        <f>IF(A48="","",ROUND(D48*E48*(F48-1),0))</f>
        <v/>
      </c>
      <c r="H48" s="10">
        <f>IF(A48="","",ROUND(G48+D48*E48,0))</f>
        <v/>
      </c>
    </row>
    <row r="49">
      <c r="A49" s="10">
        <f>IF(PRODUCTOS!A46="","",PRODUCTOS!A46)</f>
        <v/>
      </c>
      <c r="B49" s="10">
        <f>IF(PRODUCTOS!A46="","",PRODUCTOS!B46)</f>
        <v/>
      </c>
      <c r="C49" s="10">
        <f>IF(PRODUCTOS!A46="","",PRODUCTOS!C46)</f>
        <v/>
      </c>
      <c r="D49" s="10">
        <f>IF(A49="","",SUMIF(STOCK_EN_SALAS!C:C,A49,STOCK_EN_SALAS!F:F))</f>
        <v/>
      </c>
      <c r="E49" s="10">
        <f>IF(A49="","",PRODUCTOS!E46)</f>
        <v/>
      </c>
      <c r="F49" s="10">
        <f>IF(A49="","",IF(C49="A",1.5,IF(C49="B",1.3,1.1)))</f>
        <v/>
      </c>
      <c r="G49" s="10">
        <f>IF(A49="","",ROUND(D49*E49*(F49-1),0))</f>
        <v/>
      </c>
      <c r="H49" s="10">
        <f>IF(A49="","",ROUND(G49+D49*E49,0))</f>
        <v/>
      </c>
    </row>
    <row r="50">
      <c r="A50" s="10">
        <f>IF(PRODUCTOS!A47="","",PRODUCTOS!A47)</f>
        <v/>
      </c>
      <c r="B50" s="10">
        <f>IF(PRODUCTOS!A47="","",PRODUCTOS!B47)</f>
        <v/>
      </c>
      <c r="C50" s="10">
        <f>IF(PRODUCTOS!A47="","",PRODUCTOS!C47)</f>
        <v/>
      </c>
      <c r="D50" s="10">
        <f>IF(A50="","",SUMIF(STOCK_EN_SALAS!C:C,A50,STOCK_EN_SALAS!F:F))</f>
        <v/>
      </c>
      <c r="E50" s="10">
        <f>IF(A50="","",PRODUCTOS!E47)</f>
        <v/>
      </c>
      <c r="F50" s="10">
        <f>IF(A50="","",IF(C50="A",1.5,IF(C50="B",1.3,1.1)))</f>
        <v/>
      </c>
      <c r="G50" s="10">
        <f>IF(A50="","",ROUND(D50*E50*(F50-1),0))</f>
        <v/>
      </c>
      <c r="H50" s="10">
        <f>IF(A50="","",ROUND(G50+D50*E50,0))</f>
        <v/>
      </c>
    </row>
    <row r="51">
      <c r="A51" s="10">
        <f>IF(PRODUCTOS!A48="","",PRODUCTOS!A48)</f>
        <v/>
      </c>
      <c r="B51" s="10">
        <f>IF(PRODUCTOS!A48="","",PRODUCTOS!B48)</f>
        <v/>
      </c>
      <c r="C51" s="10">
        <f>IF(PRODUCTOS!A48="","",PRODUCTOS!C48)</f>
        <v/>
      </c>
      <c r="D51" s="10">
        <f>IF(A51="","",SUMIF(STOCK_EN_SALAS!C:C,A51,STOCK_EN_SALAS!F:F))</f>
        <v/>
      </c>
      <c r="E51" s="10">
        <f>IF(A51="","",PRODUCTOS!E48)</f>
        <v/>
      </c>
      <c r="F51" s="10">
        <f>IF(A51="","",IF(C51="A",1.5,IF(C51="B",1.3,1.1)))</f>
        <v/>
      </c>
      <c r="G51" s="10">
        <f>IF(A51="","",ROUND(D51*E51*(F51-1),0))</f>
        <v/>
      </c>
      <c r="H51" s="10">
        <f>IF(A51="","",ROUND(G51+D51*E51,0))</f>
        <v/>
      </c>
    </row>
    <row r="52">
      <c r="A52" s="10">
        <f>IF(PRODUCTOS!A49="","",PRODUCTOS!A49)</f>
        <v/>
      </c>
      <c r="B52" s="10">
        <f>IF(PRODUCTOS!A49="","",PRODUCTOS!B49)</f>
        <v/>
      </c>
      <c r="C52" s="10">
        <f>IF(PRODUCTOS!A49="","",PRODUCTOS!C49)</f>
        <v/>
      </c>
      <c r="D52" s="10">
        <f>IF(A52="","",SUMIF(STOCK_EN_SALAS!C:C,A52,STOCK_EN_SALAS!F:F))</f>
        <v/>
      </c>
      <c r="E52" s="10">
        <f>IF(A52="","",PRODUCTOS!E49)</f>
        <v/>
      </c>
      <c r="F52" s="10">
        <f>IF(A52="","",IF(C52="A",1.5,IF(C52="B",1.3,1.1)))</f>
        <v/>
      </c>
      <c r="G52" s="10">
        <f>IF(A52="","",ROUND(D52*E52*(F52-1),0))</f>
        <v/>
      </c>
      <c r="H52" s="10">
        <f>IF(A52="","",ROUND(G52+D52*E52,0))</f>
        <v/>
      </c>
    </row>
    <row r="53">
      <c r="A53" s="10">
        <f>IF(PRODUCTOS!A50="","",PRODUCTOS!A50)</f>
        <v/>
      </c>
      <c r="B53" s="10">
        <f>IF(PRODUCTOS!A50="","",PRODUCTOS!B50)</f>
        <v/>
      </c>
      <c r="C53" s="10">
        <f>IF(PRODUCTOS!A50="","",PRODUCTOS!C50)</f>
        <v/>
      </c>
      <c r="D53" s="10">
        <f>IF(A53="","",SUMIF(STOCK_EN_SALAS!C:C,A53,STOCK_EN_SALAS!F:F))</f>
        <v/>
      </c>
      <c r="E53" s="10">
        <f>IF(A53="","",PRODUCTOS!E50)</f>
        <v/>
      </c>
      <c r="F53" s="10">
        <f>IF(A53="","",IF(C53="A",1.5,IF(C53="B",1.3,1.1)))</f>
        <v/>
      </c>
      <c r="G53" s="10">
        <f>IF(A53="","",ROUND(D53*E53*(F53-1),0))</f>
        <v/>
      </c>
      <c r="H53" s="10">
        <f>IF(A53="","",ROUND(G53+D53*E53,0))</f>
        <v/>
      </c>
    </row>
    <row r="54">
      <c r="A54" s="10">
        <f>IF(PRODUCTOS!A51="","",PRODUCTOS!A51)</f>
        <v/>
      </c>
      <c r="B54" s="10">
        <f>IF(PRODUCTOS!A51="","",PRODUCTOS!B51)</f>
        <v/>
      </c>
      <c r="C54" s="10">
        <f>IF(PRODUCTOS!A51="","",PRODUCTOS!C51)</f>
        <v/>
      </c>
      <c r="D54" s="10">
        <f>IF(A54="","",SUMIF(STOCK_EN_SALAS!C:C,A54,STOCK_EN_SALAS!F:F))</f>
        <v/>
      </c>
      <c r="E54" s="10">
        <f>IF(A54="","",PRODUCTOS!E51)</f>
        <v/>
      </c>
      <c r="F54" s="10">
        <f>IF(A54="","",IF(C54="A",1.5,IF(C54="B",1.3,1.1)))</f>
        <v/>
      </c>
      <c r="G54" s="10">
        <f>IF(A54="","",ROUND(D54*E54*(F54-1),0))</f>
        <v/>
      </c>
      <c r="H54" s="10">
        <f>IF(A54="","",ROUND(G54+D54*E54,0))</f>
        <v/>
      </c>
    </row>
    <row r="55">
      <c r="A55" s="10">
        <f>IF(PRODUCTOS!A52="","",PRODUCTOS!A52)</f>
        <v/>
      </c>
      <c r="B55" s="10">
        <f>IF(PRODUCTOS!A52="","",PRODUCTOS!B52)</f>
        <v/>
      </c>
      <c r="C55" s="10">
        <f>IF(PRODUCTOS!A52="","",PRODUCTOS!C52)</f>
        <v/>
      </c>
      <c r="D55" s="10">
        <f>IF(A55="","",SUMIF(STOCK_EN_SALAS!C:C,A55,STOCK_EN_SALAS!F:F))</f>
        <v/>
      </c>
      <c r="E55" s="10">
        <f>IF(A55="","",PRODUCTOS!E52)</f>
        <v/>
      </c>
      <c r="F55" s="10">
        <f>IF(A55="","",IF(C55="A",1.5,IF(C55="B",1.3,1.1)))</f>
        <v/>
      </c>
      <c r="G55" s="10">
        <f>IF(A55="","",ROUND(D55*E55*(F55-1),0))</f>
        <v/>
      </c>
      <c r="H55" s="10">
        <f>IF(A55="","",ROUND(G55+D55*E55,0))</f>
        <v/>
      </c>
    </row>
    <row r="56">
      <c r="A56" s="10">
        <f>IF(PRODUCTOS!A53="","",PRODUCTOS!A53)</f>
        <v/>
      </c>
      <c r="B56" s="10">
        <f>IF(PRODUCTOS!A53="","",PRODUCTOS!B53)</f>
        <v/>
      </c>
      <c r="C56" s="10">
        <f>IF(PRODUCTOS!A53="","",PRODUCTOS!C53)</f>
        <v/>
      </c>
      <c r="D56" s="10">
        <f>IF(A56="","",SUMIF(STOCK_EN_SALAS!C:C,A56,STOCK_EN_SALAS!F:F))</f>
        <v/>
      </c>
      <c r="E56" s="10">
        <f>IF(A56="","",PRODUCTOS!E53)</f>
        <v/>
      </c>
      <c r="F56" s="10">
        <f>IF(A56="","",IF(C56="A",1.5,IF(C56="B",1.3,1.1)))</f>
        <v/>
      </c>
      <c r="G56" s="10">
        <f>IF(A56="","",ROUND(D56*E56*(F56-1),0))</f>
        <v/>
      </c>
      <c r="H56" s="10">
        <f>IF(A56="","",ROUND(G56+D56*E56,0))</f>
        <v/>
      </c>
    </row>
    <row r="57">
      <c r="A57" s="10">
        <f>IF(PRODUCTOS!A54="","",PRODUCTOS!A54)</f>
        <v/>
      </c>
      <c r="B57" s="10">
        <f>IF(PRODUCTOS!A54="","",PRODUCTOS!B54)</f>
        <v/>
      </c>
      <c r="C57" s="10">
        <f>IF(PRODUCTOS!A54="","",PRODUCTOS!C54)</f>
        <v/>
      </c>
      <c r="D57" s="10">
        <f>IF(A57="","",SUMIF(STOCK_EN_SALAS!C:C,A57,STOCK_EN_SALAS!F:F))</f>
        <v/>
      </c>
      <c r="E57" s="10">
        <f>IF(A57="","",PRODUCTOS!E54)</f>
        <v/>
      </c>
      <c r="F57" s="10">
        <f>IF(A57="","",IF(C57="A",1.5,IF(C57="B",1.3,1.1)))</f>
        <v/>
      </c>
      <c r="G57" s="10">
        <f>IF(A57="","",ROUND(D57*E57*(F57-1),0))</f>
        <v/>
      </c>
      <c r="H57" s="10">
        <f>IF(A57="","",ROUND(G57+D57*E57,0))</f>
        <v/>
      </c>
    </row>
    <row r="58">
      <c r="A58" s="10">
        <f>IF(PRODUCTOS!A55="","",PRODUCTOS!A55)</f>
        <v/>
      </c>
      <c r="B58" s="10">
        <f>IF(PRODUCTOS!A55="","",PRODUCTOS!B55)</f>
        <v/>
      </c>
      <c r="C58" s="10">
        <f>IF(PRODUCTOS!A55="","",PRODUCTOS!C55)</f>
        <v/>
      </c>
      <c r="D58" s="10">
        <f>IF(A58="","",SUMIF(STOCK_EN_SALAS!C:C,A58,STOCK_EN_SALAS!F:F))</f>
        <v/>
      </c>
      <c r="E58" s="10">
        <f>IF(A58="","",PRODUCTOS!E55)</f>
        <v/>
      </c>
      <c r="F58" s="10">
        <f>IF(A58="","",IF(C58="A",1.5,IF(C58="B",1.3,1.1)))</f>
        <v/>
      </c>
      <c r="G58" s="10">
        <f>IF(A58="","",ROUND(D58*E58*(F58-1),0))</f>
        <v/>
      </c>
      <c r="H58" s="10">
        <f>IF(A58="","",ROUND(G58+D58*E58,0))</f>
        <v/>
      </c>
    </row>
    <row r="59">
      <c r="A59" s="10">
        <f>IF(PRODUCTOS!A56="","",PRODUCTOS!A56)</f>
        <v/>
      </c>
      <c r="B59" s="10">
        <f>IF(PRODUCTOS!A56="","",PRODUCTOS!B56)</f>
        <v/>
      </c>
      <c r="C59" s="10">
        <f>IF(PRODUCTOS!A56="","",PRODUCTOS!C56)</f>
        <v/>
      </c>
      <c r="D59" s="10">
        <f>IF(A59="","",SUMIF(STOCK_EN_SALAS!C:C,A59,STOCK_EN_SALAS!F:F))</f>
        <v/>
      </c>
      <c r="E59" s="10">
        <f>IF(A59="","",PRODUCTOS!E56)</f>
        <v/>
      </c>
      <c r="F59" s="10">
        <f>IF(A59="","",IF(C59="A",1.5,IF(C59="B",1.3,1.1)))</f>
        <v/>
      </c>
      <c r="G59" s="10">
        <f>IF(A59="","",ROUND(D59*E59*(F59-1),0))</f>
        <v/>
      </c>
      <c r="H59" s="10">
        <f>IF(A59="","",ROUND(G59+D59*E59,0))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8" customWidth="1" min="4" max="4"/>
    <col width="13" customWidth="1" min="5" max="5"/>
    <col width="18" customWidth="1" min="6" max="6"/>
    <col width="26" customWidth="1" min="7" max="7"/>
  </cols>
  <sheetData>
    <row r="1">
      <c r="A1" s="9" t="inlineStr">
        <is>
          <t>Qué revisar hoy</t>
        </is>
      </c>
    </row>
    <row r="2">
      <c r="A2" s="2" t="inlineStr">
        <is>
          <t>Filtra la columna Semáforo por "QUIEBRE INMINENTE" y parte por los productos clase A.</t>
        </is>
      </c>
    </row>
    <row r="4" ht="30" customHeight="1">
      <c r="A4" s="5" t="inlineStr">
        <is>
          <t>Cadena</t>
        </is>
      </c>
      <c r="B4" s="5" t="inlineStr">
        <is>
          <t>Sala / Local</t>
        </is>
      </c>
      <c r="C4" s="5" t="inlineStr">
        <is>
          <t>SKU</t>
        </is>
      </c>
      <c r="D4" s="5" t="inlineStr">
        <is>
          <t>Clase</t>
        </is>
      </c>
      <c r="E4" s="5" t="inlineStr">
        <is>
          <t>Días de stock</t>
        </is>
      </c>
      <c r="F4" s="5" t="inlineStr">
        <is>
          <t>Semáforo</t>
        </is>
      </c>
      <c r="G4" s="5" t="inlineStr">
        <is>
          <t>Venta perdida estimada por día ($)</t>
        </is>
      </c>
    </row>
    <row r="5">
      <c r="A5" s="10">
        <f>IF(STOCK_EN_SALAS!A2="","",STOCK_EN_SALAS!A2)</f>
        <v/>
      </c>
      <c r="B5" s="10">
        <f>IF(STOCK_EN_SALAS!A2="","",STOCK_EN_SALAS!B2)</f>
        <v/>
      </c>
      <c r="C5" s="10">
        <f>IF(STOCK_EN_SALAS!A2="","",STOCK_EN_SALAS!C2)</f>
        <v/>
      </c>
      <c r="D5" s="8">
        <f>IF(C5="","",IFERROR(VLOOKUP(C5,PRODUCTOS!A:C,3,FALSE),""))</f>
        <v/>
      </c>
      <c r="E5" s="8">
        <f>IF(STOCK_EN_SALAS!A2="","",STOCK_EN_SALAS!G2)</f>
        <v/>
      </c>
      <c r="F5" s="8">
        <f>IF(STOCK_EN_SALAS!A2="","",STOCK_EN_SALAS!H2)</f>
        <v/>
      </c>
      <c r="G5" s="10">
        <f>IF(OR(C5="",F5&lt;&gt;"QUIEBRE INMINENTE"),"",ROUND(STOCK_EN_SALAS!F2*IFERROR(VLOOKUP(C5,PRODUCTOS!A:F,6,FALSE),0),0))</f>
        <v/>
      </c>
    </row>
    <row r="6">
      <c r="A6" s="10">
        <f>IF(STOCK_EN_SALAS!A3="","",STOCK_EN_SALAS!A3)</f>
        <v/>
      </c>
      <c r="B6" s="10">
        <f>IF(STOCK_EN_SALAS!A3="","",STOCK_EN_SALAS!B3)</f>
        <v/>
      </c>
      <c r="C6" s="10">
        <f>IF(STOCK_EN_SALAS!A3="","",STOCK_EN_SALAS!C3)</f>
        <v/>
      </c>
      <c r="D6" s="8">
        <f>IF(C6="","",IFERROR(VLOOKUP(C6,PRODUCTOS!A:C,3,FALSE),""))</f>
        <v/>
      </c>
      <c r="E6" s="8">
        <f>IF(STOCK_EN_SALAS!A3="","",STOCK_EN_SALAS!G3)</f>
        <v/>
      </c>
      <c r="F6" s="8">
        <f>IF(STOCK_EN_SALAS!A3="","",STOCK_EN_SALAS!H3)</f>
        <v/>
      </c>
      <c r="G6" s="10">
        <f>IF(OR(C6="",F6&lt;&gt;"QUIEBRE INMINENTE"),"",ROUND(STOCK_EN_SALAS!F3*IFERROR(VLOOKUP(C6,PRODUCTOS!A:F,6,FALSE),0),0))</f>
        <v/>
      </c>
    </row>
    <row r="7">
      <c r="A7" s="10">
        <f>IF(STOCK_EN_SALAS!A4="","",STOCK_EN_SALAS!A4)</f>
        <v/>
      </c>
      <c r="B7" s="10">
        <f>IF(STOCK_EN_SALAS!A4="","",STOCK_EN_SALAS!B4)</f>
        <v/>
      </c>
      <c r="C7" s="10">
        <f>IF(STOCK_EN_SALAS!A4="","",STOCK_EN_SALAS!C4)</f>
        <v/>
      </c>
      <c r="D7" s="8">
        <f>IF(C7="","",IFERROR(VLOOKUP(C7,PRODUCTOS!A:C,3,FALSE),""))</f>
        <v/>
      </c>
      <c r="E7" s="8">
        <f>IF(STOCK_EN_SALAS!A4="","",STOCK_EN_SALAS!G4)</f>
        <v/>
      </c>
      <c r="F7" s="8">
        <f>IF(STOCK_EN_SALAS!A4="","",STOCK_EN_SALAS!H4)</f>
        <v/>
      </c>
      <c r="G7" s="10">
        <f>IF(OR(C7="",F7&lt;&gt;"QUIEBRE INMINENTE"),"",ROUND(STOCK_EN_SALAS!F4*IFERROR(VLOOKUP(C7,PRODUCTOS!A:F,6,FALSE),0),0))</f>
        <v/>
      </c>
    </row>
    <row r="8">
      <c r="A8" s="10">
        <f>IF(STOCK_EN_SALAS!A5="","",STOCK_EN_SALAS!A5)</f>
        <v/>
      </c>
      <c r="B8" s="10">
        <f>IF(STOCK_EN_SALAS!A5="","",STOCK_EN_SALAS!B5)</f>
        <v/>
      </c>
      <c r="C8" s="10">
        <f>IF(STOCK_EN_SALAS!A5="","",STOCK_EN_SALAS!C5)</f>
        <v/>
      </c>
      <c r="D8" s="8">
        <f>IF(C8="","",IFERROR(VLOOKUP(C8,PRODUCTOS!A:C,3,FALSE),""))</f>
        <v/>
      </c>
      <c r="E8" s="8">
        <f>IF(STOCK_EN_SALAS!A5="","",STOCK_EN_SALAS!G5)</f>
        <v/>
      </c>
      <c r="F8" s="8">
        <f>IF(STOCK_EN_SALAS!A5="","",STOCK_EN_SALAS!H5)</f>
        <v/>
      </c>
      <c r="G8" s="10">
        <f>IF(OR(C8="",F8&lt;&gt;"QUIEBRE INMINENTE"),"",ROUND(STOCK_EN_SALAS!F5*IFERROR(VLOOKUP(C8,PRODUCTOS!A:F,6,FALSE),0),0))</f>
        <v/>
      </c>
    </row>
    <row r="9">
      <c r="A9" s="10">
        <f>IF(STOCK_EN_SALAS!A6="","",STOCK_EN_SALAS!A6)</f>
        <v/>
      </c>
      <c r="B9" s="10">
        <f>IF(STOCK_EN_SALAS!A6="","",STOCK_EN_SALAS!B6)</f>
        <v/>
      </c>
      <c r="C9" s="10">
        <f>IF(STOCK_EN_SALAS!A6="","",STOCK_EN_SALAS!C6)</f>
        <v/>
      </c>
      <c r="D9" s="8">
        <f>IF(C9="","",IFERROR(VLOOKUP(C9,PRODUCTOS!A:C,3,FALSE),""))</f>
        <v/>
      </c>
      <c r="E9" s="8">
        <f>IF(STOCK_EN_SALAS!A6="","",STOCK_EN_SALAS!G6)</f>
        <v/>
      </c>
      <c r="F9" s="8">
        <f>IF(STOCK_EN_SALAS!A6="","",STOCK_EN_SALAS!H6)</f>
        <v/>
      </c>
      <c r="G9" s="10">
        <f>IF(OR(C9="",F9&lt;&gt;"QUIEBRE INMINENTE"),"",ROUND(STOCK_EN_SALAS!F6*IFERROR(VLOOKUP(C9,PRODUCTOS!A:F,6,FALSE),0),0))</f>
        <v/>
      </c>
    </row>
    <row r="10">
      <c r="A10" s="10">
        <f>IF(STOCK_EN_SALAS!A7="","",STOCK_EN_SALAS!A7)</f>
        <v/>
      </c>
      <c r="B10" s="10">
        <f>IF(STOCK_EN_SALAS!A7="","",STOCK_EN_SALAS!B7)</f>
        <v/>
      </c>
      <c r="C10" s="10">
        <f>IF(STOCK_EN_SALAS!A7="","",STOCK_EN_SALAS!C7)</f>
        <v/>
      </c>
      <c r="D10" s="8">
        <f>IF(C10="","",IFERROR(VLOOKUP(C10,PRODUCTOS!A:C,3,FALSE),""))</f>
        <v/>
      </c>
      <c r="E10" s="8">
        <f>IF(STOCK_EN_SALAS!A7="","",STOCK_EN_SALAS!G7)</f>
        <v/>
      </c>
      <c r="F10" s="8">
        <f>IF(STOCK_EN_SALAS!A7="","",STOCK_EN_SALAS!H7)</f>
        <v/>
      </c>
      <c r="G10" s="10">
        <f>IF(OR(C10="",F10&lt;&gt;"QUIEBRE INMINENTE"),"",ROUND(STOCK_EN_SALAS!F7*IFERROR(VLOOKUP(C10,PRODUCTOS!A:F,6,FALSE),0),0))</f>
        <v/>
      </c>
    </row>
    <row r="11">
      <c r="A11" s="10">
        <f>IF(STOCK_EN_SALAS!A8="","",STOCK_EN_SALAS!A8)</f>
        <v/>
      </c>
      <c r="B11" s="10">
        <f>IF(STOCK_EN_SALAS!A8="","",STOCK_EN_SALAS!B8)</f>
        <v/>
      </c>
      <c r="C11" s="10">
        <f>IF(STOCK_EN_SALAS!A8="","",STOCK_EN_SALAS!C8)</f>
        <v/>
      </c>
      <c r="D11" s="8">
        <f>IF(C11="","",IFERROR(VLOOKUP(C11,PRODUCTOS!A:C,3,FALSE),""))</f>
        <v/>
      </c>
      <c r="E11" s="8">
        <f>IF(STOCK_EN_SALAS!A8="","",STOCK_EN_SALAS!G8)</f>
        <v/>
      </c>
      <c r="F11" s="8">
        <f>IF(STOCK_EN_SALAS!A8="","",STOCK_EN_SALAS!H8)</f>
        <v/>
      </c>
      <c r="G11" s="10">
        <f>IF(OR(C11="",F11&lt;&gt;"QUIEBRE INMINENTE"),"",ROUND(STOCK_EN_SALAS!F8*IFERROR(VLOOKUP(C11,PRODUCTOS!A:F,6,FALSE),0),0))</f>
        <v/>
      </c>
    </row>
    <row r="12">
      <c r="A12" s="10">
        <f>IF(STOCK_EN_SALAS!A9="","",STOCK_EN_SALAS!A9)</f>
        <v/>
      </c>
      <c r="B12" s="10">
        <f>IF(STOCK_EN_SALAS!A9="","",STOCK_EN_SALAS!B9)</f>
        <v/>
      </c>
      <c r="C12" s="10">
        <f>IF(STOCK_EN_SALAS!A9="","",STOCK_EN_SALAS!C9)</f>
        <v/>
      </c>
      <c r="D12" s="8">
        <f>IF(C12="","",IFERROR(VLOOKUP(C12,PRODUCTOS!A:C,3,FALSE),""))</f>
        <v/>
      </c>
      <c r="E12" s="8">
        <f>IF(STOCK_EN_SALAS!A9="","",STOCK_EN_SALAS!G9)</f>
        <v/>
      </c>
      <c r="F12" s="8">
        <f>IF(STOCK_EN_SALAS!A9="","",STOCK_EN_SALAS!H9)</f>
        <v/>
      </c>
      <c r="G12" s="10">
        <f>IF(OR(C12="",F12&lt;&gt;"QUIEBRE INMINENTE"),"",ROUND(STOCK_EN_SALAS!F9*IFERROR(VLOOKUP(C12,PRODUCTOS!A:F,6,FALSE),0),0))</f>
        <v/>
      </c>
    </row>
    <row r="13">
      <c r="A13" s="10">
        <f>IF(STOCK_EN_SALAS!A10="","",STOCK_EN_SALAS!A10)</f>
        <v/>
      </c>
      <c r="B13" s="10">
        <f>IF(STOCK_EN_SALAS!A10="","",STOCK_EN_SALAS!B10)</f>
        <v/>
      </c>
      <c r="C13" s="10">
        <f>IF(STOCK_EN_SALAS!A10="","",STOCK_EN_SALAS!C10)</f>
        <v/>
      </c>
      <c r="D13" s="8">
        <f>IF(C13="","",IFERROR(VLOOKUP(C13,PRODUCTOS!A:C,3,FALSE),""))</f>
        <v/>
      </c>
      <c r="E13" s="8">
        <f>IF(STOCK_EN_SALAS!A10="","",STOCK_EN_SALAS!G10)</f>
        <v/>
      </c>
      <c r="F13" s="8">
        <f>IF(STOCK_EN_SALAS!A10="","",STOCK_EN_SALAS!H10)</f>
        <v/>
      </c>
      <c r="G13" s="10">
        <f>IF(OR(C13="",F13&lt;&gt;"QUIEBRE INMINENTE"),"",ROUND(STOCK_EN_SALAS!F10*IFERROR(VLOOKUP(C13,PRODUCTOS!A:F,6,FALSE),0),0))</f>
        <v/>
      </c>
    </row>
    <row r="14">
      <c r="A14" s="10">
        <f>IF(STOCK_EN_SALAS!A11="","",STOCK_EN_SALAS!A11)</f>
        <v/>
      </c>
      <c r="B14" s="10">
        <f>IF(STOCK_EN_SALAS!A11="","",STOCK_EN_SALAS!B11)</f>
        <v/>
      </c>
      <c r="C14" s="10">
        <f>IF(STOCK_EN_SALAS!A11="","",STOCK_EN_SALAS!C11)</f>
        <v/>
      </c>
      <c r="D14" s="8">
        <f>IF(C14="","",IFERROR(VLOOKUP(C14,PRODUCTOS!A:C,3,FALSE),""))</f>
        <v/>
      </c>
      <c r="E14" s="8">
        <f>IF(STOCK_EN_SALAS!A11="","",STOCK_EN_SALAS!G11)</f>
        <v/>
      </c>
      <c r="F14" s="8">
        <f>IF(STOCK_EN_SALAS!A11="","",STOCK_EN_SALAS!H11)</f>
        <v/>
      </c>
      <c r="G14" s="10">
        <f>IF(OR(C14="",F14&lt;&gt;"QUIEBRE INMINENTE"),"",ROUND(STOCK_EN_SALAS!F11*IFERROR(VLOOKUP(C14,PRODUCTOS!A:F,6,FALSE),0),0))</f>
        <v/>
      </c>
    </row>
    <row r="15">
      <c r="A15" s="10">
        <f>IF(STOCK_EN_SALAS!A12="","",STOCK_EN_SALAS!A12)</f>
        <v/>
      </c>
      <c r="B15" s="10">
        <f>IF(STOCK_EN_SALAS!A12="","",STOCK_EN_SALAS!B12)</f>
        <v/>
      </c>
      <c r="C15" s="10">
        <f>IF(STOCK_EN_SALAS!A12="","",STOCK_EN_SALAS!C12)</f>
        <v/>
      </c>
      <c r="D15" s="8">
        <f>IF(C15="","",IFERROR(VLOOKUP(C15,PRODUCTOS!A:C,3,FALSE),""))</f>
        <v/>
      </c>
      <c r="E15" s="8">
        <f>IF(STOCK_EN_SALAS!A12="","",STOCK_EN_SALAS!G12)</f>
        <v/>
      </c>
      <c r="F15" s="8">
        <f>IF(STOCK_EN_SALAS!A12="","",STOCK_EN_SALAS!H12)</f>
        <v/>
      </c>
      <c r="G15" s="10">
        <f>IF(OR(C15="",F15&lt;&gt;"QUIEBRE INMINENTE"),"",ROUND(STOCK_EN_SALAS!F12*IFERROR(VLOOKUP(C15,PRODUCTOS!A:F,6,FALSE),0),0))</f>
        <v/>
      </c>
    </row>
    <row r="16">
      <c r="A16" s="10">
        <f>IF(STOCK_EN_SALAS!A13="","",STOCK_EN_SALAS!A13)</f>
        <v/>
      </c>
      <c r="B16" s="10">
        <f>IF(STOCK_EN_SALAS!A13="","",STOCK_EN_SALAS!B13)</f>
        <v/>
      </c>
      <c r="C16" s="10">
        <f>IF(STOCK_EN_SALAS!A13="","",STOCK_EN_SALAS!C13)</f>
        <v/>
      </c>
      <c r="D16" s="8">
        <f>IF(C16="","",IFERROR(VLOOKUP(C16,PRODUCTOS!A:C,3,FALSE),""))</f>
        <v/>
      </c>
      <c r="E16" s="8">
        <f>IF(STOCK_EN_SALAS!A13="","",STOCK_EN_SALAS!G13)</f>
        <v/>
      </c>
      <c r="F16" s="8">
        <f>IF(STOCK_EN_SALAS!A13="","",STOCK_EN_SALAS!H13)</f>
        <v/>
      </c>
      <c r="G16" s="10">
        <f>IF(OR(C16="",F16&lt;&gt;"QUIEBRE INMINENTE"),"",ROUND(STOCK_EN_SALAS!F13*IFERROR(VLOOKUP(C16,PRODUCTOS!A:F,6,FALSE),0),0))</f>
        <v/>
      </c>
    </row>
    <row r="17">
      <c r="A17" s="10">
        <f>IF(STOCK_EN_SALAS!A14="","",STOCK_EN_SALAS!A14)</f>
        <v/>
      </c>
      <c r="B17" s="10">
        <f>IF(STOCK_EN_SALAS!A14="","",STOCK_EN_SALAS!B14)</f>
        <v/>
      </c>
      <c r="C17" s="10">
        <f>IF(STOCK_EN_SALAS!A14="","",STOCK_EN_SALAS!C14)</f>
        <v/>
      </c>
      <c r="D17" s="8">
        <f>IF(C17="","",IFERROR(VLOOKUP(C17,PRODUCTOS!A:C,3,FALSE),""))</f>
        <v/>
      </c>
      <c r="E17" s="8">
        <f>IF(STOCK_EN_SALAS!A14="","",STOCK_EN_SALAS!G14)</f>
        <v/>
      </c>
      <c r="F17" s="8">
        <f>IF(STOCK_EN_SALAS!A14="","",STOCK_EN_SALAS!H14)</f>
        <v/>
      </c>
      <c r="G17" s="10">
        <f>IF(OR(C17="",F17&lt;&gt;"QUIEBRE INMINENTE"),"",ROUND(STOCK_EN_SALAS!F14*IFERROR(VLOOKUP(C17,PRODUCTOS!A:F,6,FALSE),0),0))</f>
        <v/>
      </c>
    </row>
    <row r="18">
      <c r="A18" s="10">
        <f>IF(STOCK_EN_SALAS!A15="","",STOCK_EN_SALAS!A15)</f>
        <v/>
      </c>
      <c r="B18" s="10">
        <f>IF(STOCK_EN_SALAS!A15="","",STOCK_EN_SALAS!B15)</f>
        <v/>
      </c>
      <c r="C18" s="10">
        <f>IF(STOCK_EN_SALAS!A15="","",STOCK_EN_SALAS!C15)</f>
        <v/>
      </c>
      <c r="D18" s="8">
        <f>IF(C18="","",IFERROR(VLOOKUP(C18,PRODUCTOS!A:C,3,FALSE),""))</f>
        <v/>
      </c>
      <c r="E18" s="8">
        <f>IF(STOCK_EN_SALAS!A15="","",STOCK_EN_SALAS!G15)</f>
        <v/>
      </c>
      <c r="F18" s="8">
        <f>IF(STOCK_EN_SALAS!A15="","",STOCK_EN_SALAS!H15)</f>
        <v/>
      </c>
      <c r="G18" s="10">
        <f>IF(OR(C18="",F18&lt;&gt;"QUIEBRE INMINENTE"),"",ROUND(STOCK_EN_SALAS!F15*IFERROR(VLOOKUP(C18,PRODUCTOS!A:F,6,FALSE),0),0))</f>
        <v/>
      </c>
    </row>
    <row r="19">
      <c r="A19" s="10">
        <f>IF(STOCK_EN_SALAS!A16="","",STOCK_EN_SALAS!A16)</f>
        <v/>
      </c>
      <c r="B19" s="10">
        <f>IF(STOCK_EN_SALAS!A16="","",STOCK_EN_SALAS!B16)</f>
        <v/>
      </c>
      <c r="C19" s="10">
        <f>IF(STOCK_EN_SALAS!A16="","",STOCK_EN_SALAS!C16)</f>
        <v/>
      </c>
      <c r="D19" s="8">
        <f>IF(C19="","",IFERROR(VLOOKUP(C19,PRODUCTOS!A:C,3,FALSE),""))</f>
        <v/>
      </c>
      <c r="E19" s="8">
        <f>IF(STOCK_EN_SALAS!A16="","",STOCK_EN_SALAS!G16)</f>
        <v/>
      </c>
      <c r="F19" s="8">
        <f>IF(STOCK_EN_SALAS!A16="","",STOCK_EN_SALAS!H16)</f>
        <v/>
      </c>
      <c r="G19" s="10">
        <f>IF(OR(C19="",F19&lt;&gt;"QUIEBRE INMINENTE"),"",ROUND(STOCK_EN_SALAS!F16*IFERROR(VLOOKUP(C19,PRODUCTOS!A:F,6,FALSE),0),0))</f>
        <v/>
      </c>
    </row>
    <row r="20">
      <c r="A20" s="10">
        <f>IF(STOCK_EN_SALAS!A17="","",STOCK_EN_SALAS!A17)</f>
        <v/>
      </c>
      <c r="B20" s="10">
        <f>IF(STOCK_EN_SALAS!A17="","",STOCK_EN_SALAS!B17)</f>
        <v/>
      </c>
      <c r="C20" s="10">
        <f>IF(STOCK_EN_SALAS!A17="","",STOCK_EN_SALAS!C17)</f>
        <v/>
      </c>
      <c r="D20" s="8">
        <f>IF(C20="","",IFERROR(VLOOKUP(C20,PRODUCTOS!A:C,3,FALSE),""))</f>
        <v/>
      </c>
      <c r="E20" s="8">
        <f>IF(STOCK_EN_SALAS!A17="","",STOCK_EN_SALAS!G17)</f>
        <v/>
      </c>
      <c r="F20" s="8">
        <f>IF(STOCK_EN_SALAS!A17="","",STOCK_EN_SALAS!H17)</f>
        <v/>
      </c>
      <c r="G20" s="10">
        <f>IF(OR(C20="",F20&lt;&gt;"QUIEBRE INMINENTE"),"",ROUND(STOCK_EN_SALAS!F17*IFERROR(VLOOKUP(C20,PRODUCTOS!A:F,6,FALSE),0),0))</f>
        <v/>
      </c>
    </row>
    <row r="21">
      <c r="A21" s="10">
        <f>IF(STOCK_EN_SALAS!A18="","",STOCK_EN_SALAS!A18)</f>
        <v/>
      </c>
      <c r="B21" s="10">
        <f>IF(STOCK_EN_SALAS!A18="","",STOCK_EN_SALAS!B18)</f>
        <v/>
      </c>
      <c r="C21" s="10">
        <f>IF(STOCK_EN_SALAS!A18="","",STOCK_EN_SALAS!C18)</f>
        <v/>
      </c>
      <c r="D21" s="8">
        <f>IF(C21="","",IFERROR(VLOOKUP(C21,PRODUCTOS!A:C,3,FALSE),""))</f>
        <v/>
      </c>
      <c r="E21" s="8">
        <f>IF(STOCK_EN_SALAS!A18="","",STOCK_EN_SALAS!G18)</f>
        <v/>
      </c>
      <c r="F21" s="8">
        <f>IF(STOCK_EN_SALAS!A18="","",STOCK_EN_SALAS!H18)</f>
        <v/>
      </c>
      <c r="G21" s="10">
        <f>IF(OR(C21="",F21&lt;&gt;"QUIEBRE INMINENTE"),"",ROUND(STOCK_EN_SALAS!F18*IFERROR(VLOOKUP(C21,PRODUCTOS!A:F,6,FALSE),0),0))</f>
        <v/>
      </c>
    </row>
    <row r="22">
      <c r="A22" s="10">
        <f>IF(STOCK_EN_SALAS!A19="","",STOCK_EN_SALAS!A19)</f>
        <v/>
      </c>
      <c r="B22" s="10">
        <f>IF(STOCK_EN_SALAS!A19="","",STOCK_EN_SALAS!B19)</f>
        <v/>
      </c>
      <c r="C22" s="10">
        <f>IF(STOCK_EN_SALAS!A19="","",STOCK_EN_SALAS!C19)</f>
        <v/>
      </c>
      <c r="D22" s="8">
        <f>IF(C22="","",IFERROR(VLOOKUP(C22,PRODUCTOS!A:C,3,FALSE),""))</f>
        <v/>
      </c>
      <c r="E22" s="8">
        <f>IF(STOCK_EN_SALAS!A19="","",STOCK_EN_SALAS!G19)</f>
        <v/>
      </c>
      <c r="F22" s="8">
        <f>IF(STOCK_EN_SALAS!A19="","",STOCK_EN_SALAS!H19)</f>
        <v/>
      </c>
      <c r="G22" s="10">
        <f>IF(OR(C22="",F22&lt;&gt;"QUIEBRE INMINENTE"),"",ROUND(STOCK_EN_SALAS!F19*IFERROR(VLOOKUP(C22,PRODUCTOS!A:F,6,FALSE),0),0))</f>
        <v/>
      </c>
    </row>
    <row r="23">
      <c r="A23" s="10">
        <f>IF(STOCK_EN_SALAS!A20="","",STOCK_EN_SALAS!A20)</f>
        <v/>
      </c>
      <c r="B23" s="10">
        <f>IF(STOCK_EN_SALAS!A20="","",STOCK_EN_SALAS!B20)</f>
        <v/>
      </c>
      <c r="C23" s="10">
        <f>IF(STOCK_EN_SALAS!A20="","",STOCK_EN_SALAS!C20)</f>
        <v/>
      </c>
      <c r="D23" s="8">
        <f>IF(C23="","",IFERROR(VLOOKUP(C23,PRODUCTOS!A:C,3,FALSE),""))</f>
        <v/>
      </c>
      <c r="E23" s="8">
        <f>IF(STOCK_EN_SALAS!A20="","",STOCK_EN_SALAS!G20)</f>
        <v/>
      </c>
      <c r="F23" s="8">
        <f>IF(STOCK_EN_SALAS!A20="","",STOCK_EN_SALAS!H20)</f>
        <v/>
      </c>
      <c r="G23" s="10">
        <f>IF(OR(C23="",F23&lt;&gt;"QUIEBRE INMINENTE"),"",ROUND(STOCK_EN_SALAS!F20*IFERROR(VLOOKUP(C23,PRODUCTOS!A:F,6,FALSE),0),0))</f>
        <v/>
      </c>
    </row>
    <row r="24">
      <c r="A24" s="10">
        <f>IF(STOCK_EN_SALAS!A21="","",STOCK_EN_SALAS!A21)</f>
        <v/>
      </c>
      <c r="B24" s="10">
        <f>IF(STOCK_EN_SALAS!A21="","",STOCK_EN_SALAS!B21)</f>
        <v/>
      </c>
      <c r="C24" s="10">
        <f>IF(STOCK_EN_SALAS!A21="","",STOCK_EN_SALAS!C21)</f>
        <v/>
      </c>
      <c r="D24" s="8">
        <f>IF(C24="","",IFERROR(VLOOKUP(C24,PRODUCTOS!A:C,3,FALSE),""))</f>
        <v/>
      </c>
      <c r="E24" s="8">
        <f>IF(STOCK_EN_SALAS!A21="","",STOCK_EN_SALAS!G21)</f>
        <v/>
      </c>
      <c r="F24" s="8">
        <f>IF(STOCK_EN_SALAS!A21="","",STOCK_EN_SALAS!H21)</f>
        <v/>
      </c>
      <c r="G24" s="10">
        <f>IF(OR(C24="",F24&lt;&gt;"QUIEBRE INMINENTE"),"",ROUND(STOCK_EN_SALAS!F21*IFERROR(VLOOKUP(C24,PRODUCTOS!A:F,6,FALSE),0),0))</f>
        <v/>
      </c>
    </row>
    <row r="25">
      <c r="A25" s="10">
        <f>IF(STOCK_EN_SALAS!A22="","",STOCK_EN_SALAS!A22)</f>
        <v/>
      </c>
      <c r="B25" s="10">
        <f>IF(STOCK_EN_SALAS!A22="","",STOCK_EN_SALAS!B22)</f>
        <v/>
      </c>
      <c r="C25" s="10">
        <f>IF(STOCK_EN_SALAS!A22="","",STOCK_EN_SALAS!C22)</f>
        <v/>
      </c>
      <c r="D25" s="8">
        <f>IF(C25="","",IFERROR(VLOOKUP(C25,PRODUCTOS!A:C,3,FALSE),""))</f>
        <v/>
      </c>
      <c r="E25" s="8">
        <f>IF(STOCK_EN_SALAS!A22="","",STOCK_EN_SALAS!G22)</f>
        <v/>
      </c>
      <c r="F25" s="8">
        <f>IF(STOCK_EN_SALAS!A22="","",STOCK_EN_SALAS!H22)</f>
        <v/>
      </c>
      <c r="G25" s="10">
        <f>IF(OR(C25="",F25&lt;&gt;"QUIEBRE INMINENTE"),"",ROUND(STOCK_EN_SALAS!F22*IFERROR(VLOOKUP(C25,PRODUCTOS!A:F,6,FALSE),0),0))</f>
        <v/>
      </c>
    </row>
    <row r="26">
      <c r="A26" s="10">
        <f>IF(STOCK_EN_SALAS!A23="","",STOCK_EN_SALAS!A23)</f>
        <v/>
      </c>
      <c r="B26" s="10">
        <f>IF(STOCK_EN_SALAS!A23="","",STOCK_EN_SALAS!B23)</f>
        <v/>
      </c>
      <c r="C26" s="10">
        <f>IF(STOCK_EN_SALAS!A23="","",STOCK_EN_SALAS!C23)</f>
        <v/>
      </c>
      <c r="D26" s="8">
        <f>IF(C26="","",IFERROR(VLOOKUP(C26,PRODUCTOS!A:C,3,FALSE),""))</f>
        <v/>
      </c>
      <c r="E26" s="8">
        <f>IF(STOCK_EN_SALAS!A23="","",STOCK_EN_SALAS!G23)</f>
        <v/>
      </c>
      <c r="F26" s="8">
        <f>IF(STOCK_EN_SALAS!A23="","",STOCK_EN_SALAS!H23)</f>
        <v/>
      </c>
      <c r="G26" s="10">
        <f>IF(OR(C26="",F26&lt;&gt;"QUIEBRE INMINENTE"),"",ROUND(STOCK_EN_SALAS!F23*IFERROR(VLOOKUP(C26,PRODUCTOS!A:F,6,FALSE),0),0))</f>
        <v/>
      </c>
    </row>
    <row r="27">
      <c r="A27" s="10">
        <f>IF(STOCK_EN_SALAS!A24="","",STOCK_EN_SALAS!A24)</f>
        <v/>
      </c>
      <c r="B27" s="10">
        <f>IF(STOCK_EN_SALAS!A24="","",STOCK_EN_SALAS!B24)</f>
        <v/>
      </c>
      <c r="C27" s="10">
        <f>IF(STOCK_EN_SALAS!A24="","",STOCK_EN_SALAS!C24)</f>
        <v/>
      </c>
      <c r="D27" s="8">
        <f>IF(C27="","",IFERROR(VLOOKUP(C27,PRODUCTOS!A:C,3,FALSE),""))</f>
        <v/>
      </c>
      <c r="E27" s="8">
        <f>IF(STOCK_EN_SALAS!A24="","",STOCK_EN_SALAS!G24)</f>
        <v/>
      </c>
      <c r="F27" s="8">
        <f>IF(STOCK_EN_SALAS!A24="","",STOCK_EN_SALAS!H24)</f>
        <v/>
      </c>
      <c r="G27" s="10">
        <f>IF(OR(C27="",F27&lt;&gt;"QUIEBRE INMINENTE"),"",ROUND(STOCK_EN_SALAS!F24*IFERROR(VLOOKUP(C27,PRODUCTOS!A:F,6,FALSE),0),0))</f>
        <v/>
      </c>
    </row>
    <row r="28">
      <c r="A28" s="10">
        <f>IF(STOCK_EN_SALAS!A25="","",STOCK_EN_SALAS!A25)</f>
        <v/>
      </c>
      <c r="B28" s="10">
        <f>IF(STOCK_EN_SALAS!A25="","",STOCK_EN_SALAS!B25)</f>
        <v/>
      </c>
      <c r="C28" s="10">
        <f>IF(STOCK_EN_SALAS!A25="","",STOCK_EN_SALAS!C25)</f>
        <v/>
      </c>
      <c r="D28" s="8">
        <f>IF(C28="","",IFERROR(VLOOKUP(C28,PRODUCTOS!A:C,3,FALSE),""))</f>
        <v/>
      </c>
      <c r="E28" s="8">
        <f>IF(STOCK_EN_SALAS!A25="","",STOCK_EN_SALAS!G25)</f>
        <v/>
      </c>
      <c r="F28" s="8">
        <f>IF(STOCK_EN_SALAS!A25="","",STOCK_EN_SALAS!H25)</f>
        <v/>
      </c>
      <c r="G28" s="10">
        <f>IF(OR(C28="",F28&lt;&gt;"QUIEBRE INMINENTE"),"",ROUND(STOCK_EN_SALAS!F25*IFERROR(VLOOKUP(C28,PRODUCTOS!A:F,6,FALSE),0),0))</f>
        <v/>
      </c>
    </row>
    <row r="29">
      <c r="A29" s="10">
        <f>IF(STOCK_EN_SALAS!A26="","",STOCK_EN_SALAS!A26)</f>
        <v/>
      </c>
      <c r="B29" s="10">
        <f>IF(STOCK_EN_SALAS!A26="","",STOCK_EN_SALAS!B26)</f>
        <v/>
      </c>
      <c r="C29" s="10">
        <f>IF(STOCK_EN_SALAS!A26="","",STOCK_EN_SALAS!C26)</f>
        <v/>
      </c>
      <c r="D29" s="8">
        <f>IF(C29="","",IFERROR(VLOOKUP(C29,PRODUCTOS!A:C,3,FALSE),""))</f>
        <v/>
      </c>
      <c r="E29" s="8">
        <f>IF(STOCK_EN_SALAS!A26="","",STOCK_EN_SALAS!G26)</f>
        <v/>
      </c>
      <c r="F29" s="8">
        <f>IF(STOCK_EN_SALAS!A26="","",STOCK_EN_SALAS!H26)</f>
        <v/>
      </c>
      <c r="G29" s="10">
        <f>IF(OR(C29="",F29&lt;&gt;"QUIEBRE INMINENTE"),"",ROUND(STOCK_EN_SALAS!F26*IFERROR(VLOOKUP(C29,PRODUCTOS!A:F,6,FALSE),0),0))</f>
        <v/>
      </c>
    </row>
    <row r="30">
      <c r="A30" s="10">
        <f>IF(STOCK_EN_SALAS!A27="","",STOCK_EN_SALAS!A27)</f>
        <v/>
      </c>
      <c r="B30" s="10">
        <f>IF(STOCK_EN_SALAS!A27="","",STOCK_EN_SALAS!B27)</f>
        <v/>
      </c>
      <c r="C30" s="10">
        <f>IF(STOCK_EN_SALAS!A27="","",STOCK_EN_SALAS!C27)</f>
        <v/>
      </c>
      <c r="D30" s="8">
        <f>IF(C30="","",IFERROR(VLOOKUP(C30,PRODUCTOS!A:C,3,FALSE),""))</f>
        <v/>
      </c>
      <c r="E30" s="8">
        <f>IF(STOCK_EN_SALAS!A27="","",STOCK_EN_SALAS!G27)</f>
        <v/>
      </c>
      <c r="F30" s="8">
        <f>IF(STOCK_EN_SALAS!A27="","",STOCK_EN_SALAS!H27)</f>
        <v/>
      </c>
      <c r="G30" s="10">
        <f>IF(OR(C30="",F30&lt;&gt;"QUIEBRE INMINENTE"),"",ROUND(STOCK_EN_SALAS!F27*IFERROR(VLOOKUP(C30,PRODUCTOS!A:F,6,FALSE),0),0))</f>
        <v/>
      </c>
    </row>
    <row r="31">
      <c r="A31" s="10">
        <f>IF(STOCK_EN_SALAS!A28="","",STOCK_EN_SALAS!A28)</f>
        <v/>
      </c>
      <c r="B31" s="10">
        <f>IF(STOCK_EN_SALAS!A28="","",STOCK_EN_SALAS!B28)</f>
        <v/>
      </c>
      <c r="C31" s="10">
        <f>IF(STOCK_EN_SALAS!A28="","",STOCK_EN_SALAS!C28)</f>
        <v/>
      </c>
      <c r="D31" s="8">
        <f>IF(C31="","",IFERROR(VLOOKUP(C31,PRODUCTOS!A:C,3,FALSE),""))</f>
        <v/>
      </c>
      <c r="E31" s="8">
        <f>IF(STOCK_EN_SALAS!A28="","",STOCK_EN_SALAS!G28)</f>
        <v/>
      </c>
      <c r="F31" s="8">
        <f>IF(STOCK_EN_SALAS!A28="","",STOCK_EN_SALAS!H28)</f>
        <v/>
      </c>
      <c r="G31" s="10">
        <f>IF(OR(C31="",F31&lt;&gt;"QUIEBRE INMINENTE"),"",ROUND(STOCK_EN_SALAS!F28*IFERROR(VLOOKUP(C31,PRODUCTOS!A:F,6,FALSE),0),0))</f>
        <v/>
      </c>
    </row>
    <row r="32">
      <c r="A32" s="10">
        <f>IF(STOCK_EN_SALAS!A29="","",STOCK_EN_SALAS!A29)</f>
        <v/>
      </c>
      <c r="B32" s="10">
        <f>IF(STOCK_EN_SALAS!A29="","",STOCK_EN_SALAS!B29)</f>
        <v/>
      </c>
      <c r="C32" s="10">
        <f>IF(STOCK_EN_SALAS!A29="","",STOCK_EN_SALAS!C29)</f>
        <v/>
      </c>
      <c r="D32" s="8">
        <f>IF(C32="","",IFERROR(VLOOKUP(C32,PRODUCTOS!A:C,3,FALSE),""))</f>
        <v/>
      </c>
      <c r="E32" s="8">
        <f>IF(STOCK_EN_SALAS!A29="","",STOCK_EN_SALAS!G29)</f>
        <v/>
      </c>
      <c r="F32" s="8">
        <f>IF(STOCK_EN_SALAS!A29="","",STOCK_EN_SALAS!H29)</f>
        <v/>
      </c>
      <c r="G32" s="10">
        <f>IF(OR(C32="",F32&lt;&gt;"QUIEBRE INMINENTE"),"",ROUND(STOCK_EN_SALAS!F29*IFERROR(VLOOKUP(C32,PRODUCTOS!A:F,6,FALSE),0),0))</f>
        <v/>
      </c>
    </row>
    <row r="33">
      <c r="A33" s="10">
        <f>IF(STOCK_EN_SALAS!A30="","",STOCK_EN_SALAS!A30)</f>
        <v/>
      </c>
      <c r="B33" s="10">
        <f>IF(STOCK_EN_SALAS!A30="","",STOCK_EN_SALAS!B30)</f>
        <v/>
      </c>
      <c r="C33" s="10">
        <f>IF(STOCK_EN_SALAS!A30="","",STOCK_EN_SALAS!C30)</f>
        <v/>
      </c>
      <c r="D33" s="8">
        <f>IF(C33="","",IFERROR(VLOOKUP(C33,PRODUCTOS!A:C,3,FALSE),""))</f>
        <v/>
      </c>
      <c r="E33" s="8">
        <f>IF(STOCK_EN_SALAS!A30="","",STOCK_EN_SALAS!G30)</f>
        <v/>
      </c>
      <c r="F33" s="8">
        <f>IF(STOCK_EN_SALAS!A30="","",STOCK_EN_SALAS!H30)</f>
        <v/>
      </c>
      <c r="G33" s="10">
        <f>IF(OR(C33="",F33&lt;&gt;"QUIEBRE INMINENTE"),"",ROUND(STOCK_EN_SALAS!F30*IFERROR(VLOOKUP(C33,PRODUCTOS!A:F,6,FALSE),0),0))</f>
        <v/>
      </c>
    </row>
    <row r="34">
      <c r="A34" s="10">
        <f>IF(STOCK_EN_SALAS!A31="","",STOCK_EN_SALAS!A31)</f>
        <v/>
      </c>
      <c r="B34" s="10">
        <f>IF(STOCK_EN_SALAS!A31="","",STOCK_EN_SALAS!B31)</f>
        <v/>
      </c>
      <c r="C34" s="10">
        <f>IF(STOCK_EN_SALAS!A31="","",STOCK_EN_SALAS!C31)</f>
        <v/>
      </c>
      <c r="D34" s="8">
        <f>IF(C34="","",IFERROR(VLOOKUP(C34,PRODUCTOS!A:C,3,FALSE),""))</f>
        <v/>
      </c>
      <c r="E34" s="8">
        <f>IF(STOCK_EN_SALAS!A31="","",STOCK_EN_SALAS!G31)</f>
        <v/>
      </c>
      <c r="F34" s="8">
        <f>IF(STOCK_EN_SALAS!A31="","",STOCK_EN_SALAS!H31)</f>
        <v/>
      </c>
      <c r="G34" s="10">
        <f>IF(OR(C34="",F34&lt;&gt;"QUIEBRE INMINENTE"),"",ROUND(STOCK_EN_SALAS!F31*IFERROR(VLOOKUP(C34,PRODUCTOS!A:F,6,FALSE),0),0))</f>
        <v/>
      </c>
    </row>
    <row r="35">
      <c r="A35" s="10">
        <f>IF(STOCK_EN_SALAS!A32="","",STOCK_EN_SALAS!A32)</f>
        <v/>
      </c>
      <c r="B35" s="10">
        <f>IF(STOCK_EN_SALAS!A32="","",STOCK_EN_SALAS!B32)</f>
        <v/>
      </c>
      <c r="C35" s="10">
        <f>IF(STOCK_EN_SALAS!A32="","",STOCK_EN_SALAS!C32)</f>
        <v/>
      </c>
      <c r="D35" s="8">
        <f>IF(C35="","",IFERROR(VLOOKUP(C35,PRODUCTOS!A:C,3,FALSE),""))</f>
        <v/>
      </c>
      <c r="E35" s="8">
        <f>IF(STOCK_EN_SALAS!A32="","",STOCK_EN_SALAS!G32)</f>
        <v/>
      </c>
      <c r="F35" s="8">
        <f>IF(STOCK_EN_SALAS!A32="","",STOCK_EN_SALAS!H32)</f>
        <v/>
      </c>
      <c r="G35" s="10">
        <f>IF(OR(C35="",F35&lt;&gt;"QUIEBRE INMINENTE"),"",ROUND(STOCK_EN_SALAS!F32*IFERROR(VLOOKUP(C35,PRODUCTOS!A:F,6,FALSE),0),0))</f>
        <v/>
      </c>
    </row>
    <row r="36">
      <c r="A36" s="10">
        <f>IF(STOCK_EN_SALAS!A33="","",STOCK_EN_SALAS!A33)</f>
        <v/>
      </c>
      <c r="B36" s="10">
        <f>IF(STOCK_EN_SALAS!A33="","",STOCK_EN_SALAS!B33)</f>
        <v/>
      </c>
      <c r="C36" s="10">
        <f>IF(STOCK_EN_SALAS!A33="","",STOCK_EN_SALAS!C33)</f>
        <v/>
      </c>
      <c r="D36" s="8">
        <f>IF(C36="","",IFERROR(VLOOKUP(C36,PRODUCTOS!A:C,3,FALSE),""))</f>
        <v/>
      </c>
      <c r="E36" s="8">
        <f>IF(STOCK_EN_SALAS!A33="","",STOCK_EN_SALAS!G33)</f>
        <v/>
      </c>
      <c r="F36" s="8">
        <f>IF(STOCK_EN_SALAS!A33="","",STOCK_EN_SALAS!H33)</f>
        <v/>
      </c>
      <c r="G36" s="10">
        <f>IF(OR(C36="",F36&lt;&gt;"QUIEBRE INMINENTE"),"",ROUND(STOCK_EN_SALAS!F33*IFERROR(VLOOKUP(C36,PRODUCTOS!A:F,6,FALSE),0),0))</f>
        <v/>
      </c>
    </row>
    <row r="37">
      <c r="A37" s="10">
        <f>IF(STOCK_EN_SALAS!A34="","",STOCK_EN_SALAS!A34)</f>
        <v/>
      </c>
      <c r="B37" s="10">
        <f>IF(STOCK_EN_SALAS!A34="","",STOCK_EN_SALAS!B34)</f>
        <v/>
      </c>
      <c r="C37" s="10">
        <f>IF(STOCK_EN_SALAS!A34="","",STOCK_EN_SALAS!C34)</f>
        <v/>
      </c>
      <c r="D37" s="8">
        <f>IF(C37="","",IFERROR(VLOOKUP(C37,PRODUCTOS!A:C,3,FALSE),""))</f>
        <v/>
      </c>
      <c r="E37" s="8">
        <f>IF(STOCK_EN_SALAS!A34="","",STOCK_EN_SALAS!G34)</f>
        <v/>
      </c>
      <c r="F37" s="8">
        <f>IF(STOCK_EN_SALAS!A34="","",STOCK_EN_SALAS!H34)</f>
        <v/>
      </c>
      <c r="G37" s="10">
        <f>IF(OR(C37="",F37&lt;&gt;"QUIEBRE INMINENTE"),"",ROUND(STOCK_EN_SALAS!F34*IFERROR(VLOOKUP(C37,PRODUCTOS!A:F,6,FALSE),0),0))</f>
        <v/>
      </c>
    </row>
    <row r="38">
      <c r="A38" s="10">
        <f>IF(STOCK_EN_SALAS!A35="","",STOCK_EN_SALAS!A35)</f>
        <v/>
      </c>
      <c r="B38" s="10">
        <f>IF(STOCK_EN_SALAS!A35="","",STOCK_EN_SALAS!B35)</f>
        <v/>
      </c>
      <c r="C38" s="10">
        <f>IF(STOCK_EN_SALAS!A35="","",STOCK_EN_SALAS!C35)</f>
        <v/>
      </c>
      <c r="D38" s="8">
        <f>IF(C38="","",IFERROR(VLOOKUP(C38,PRODUCTOS!A:C,3,FALSE),""))</f>
        <v/>
      </c>
      <c r="E38" s="8">
        <f>IF(STOCK_EN_SALAS!A35="","",STOCK_EN_SALAS!G35)</f>
        <v/>
      </c>
      <c r="F38" s="8">
        <f>IF(STOCK_EN_SALAS!A35="","",STOCK_EN_SALAS!H35)</f>
        <v/>
      </c>
      <c r="G38" s="10">
        <f>IF(OR(C38="",F38&lt;&gt;"QUIEBRE INMINENTE"),"",ROUND(STOCK_EN_SALAS!F35*IFERROR(VLOOKUP(C38,PRODUCTOS!A:F,6,FALSE),0),0))</f>
        <v/>
      </c>
    </row>
    <row r="39">
      <c r="A39" s="10">
        <f>IF(STOCK_EN_SALAS!A36="","",STOCK_EN_SALAS!A36)</f>
        <v/>
      </c>
      <c r="B39" s="10">
        <f>IF(STOCK_EN_SALAS!A36="","",STOCK_EN_SALAS!B36)</f>
        <v/>
      </c>
      <c r="C39" s="10">
        <f>IF(STOCK_EN_SALAS!A36="","",STOCK_EN_SALAS!C36)</f>
        <v/>
      </c>
      <c r="D39" s="8">
        <f>IF(C39="","",IFERROR(VLOOKUP(C39,PRODUCTOS!A:C,3,FALSE),""))</f>
        <v/>
      </c>
      <c r="E39" s="8">
        <f>IF(STOCK_EN_SALAS!A36="","",STOCK_EN_SALAS!G36)</f>
        <v/>
      </c>
      <c r="F39" s="8">
        <f>IF(STOCK_EN_SALAS!A36="","",STOCK_EN_SALAS!H36)</f>
        <v/>
      </c>
      <c r="G39" s="10">
        <f>IF(OR(C39="",F39&lt;&gt;"QUIEBRE INMINENTE"),"",ROUND(STOCK_EN_SALAS!F36*IFERROR(VLOOKUP(C39,PRODUCTOS!A:F,6,FALSE),0),0))</f>
        <v/>
      </c>
    </row>
    <row r="40">
      <c r="A40" s="10">
        <f>IF(STOCK_EN_SALAS!A37="","",STOCK_EN_SALAS!A37)</f>
        <v/>
      </c>
      <c r="B40" s="10">
        <f>IF(STOCK_EN_SALAS!A37="","",STOCK_EN_SALAS!B37)</f>
        <v/>
      </c>
      <c r="C40" s="10">
        <f>IF(STOCK_EN_SALAS!A37="","",STOCK_EN_SALAS!C37)</f>
        <v/>
      </c>
      <c r="D40" s="8">
        <f>IF(C40="","",IFERROR(VLOOKUP(C40,PRODUCTOS!A:C,3,FALSE),""))</f>
        <v/>
      </c>
      <c r="E40" s="8">
        <f>IF(STOCK_EN_SALAS!A37="","",STOCK_EN_SALAS!G37)</f>
        <v/>
      </c>
      <c r="F40" s="8">
        <f>IF(STOCK_EN_SALAS!A37="","",STOCK_EN_SALAS!H37)</f>
        <v/>
      </c>
      <c r="G40" s="10">
        <f>IF(OR(C40="",F40&lt;&gt;"QUIEBRE INMINENTE"),"",ROUND(STOCK_EN_SALAS!F37*IFERROR(VLOOKUP(C40,PRODUCTOS!A:F,6,FALSE),0),0))</f>
        <v/>
      </c>
    </row>
    <row r="41">
      <c r="A41" s="10">
        <f>IF(STOCK_EN_SALAS!A38="","",STOCK_EN_SALAS!A38)</f>
        <v/>
      </c>
      <c r="B41" s="10">
        <f>IF(STOCK_EN_SALAS!A38="","",STOCK_EN_SALAS!B38)</f>
        <v/>
      </c>
      <c r="C41" s="10">
        <f>IF(STOCK_EN_SALAS!A38="","",STOCK_EN_SALAS!C38)</f>
        <v/>
      </c>
      <c r="D41" s="8">
        <f>IF(C41="","",IFERROR(VLOOKUP(C41,PRODUCTOS!A:C,3,FALSE),""))</f>
        <v/>
      </c>
      <c r="E41" s="8">
        <f>IF(STOCK_EN_SALAS!A38="","",STOCK_EN_SALAS!G38)</f>
        <v/>
      </c>
      <c r="F41" s="8">
        <f>IF(STOCK_EN_SALAS!A38="","",STOCK_EN_SALAS!H38)</f>
        <v/>
      </c>
      <c r="G41" s="10">
        <f>IF(OR(C41="",F41&lt;&gt;"QUIEBRE INMINENTE"),"",ROUND(STOCK_EN_SALAS!F38*IFERROR(VLOOKUP(C41,PRODUCTOS!A:F,6,FALSE),0),0))</f>
        <v/>
      </c>
    </row>
    <row r="42">
      <c r="A42" s="10">
        <f>IF(STOCK_EN_SALAS!A39="","",STOCK_EN_SALAS!A39)</f>
        <v/>
      </c>
      <c r="B42" s="10">
        <f>IF(STOCK_EN_SALAS!A39="","",STOCK_EN_SALAS!B39)</f>
        <v/>
      </c>
      <c r="C42" s="10">
        <f>IF(STOCK_EN_SALAS!A39="","",STOCK_EN_SALAS!C39)</f>
        <v/>
      </c>
      <c r="D42" s="8">
        <f>IF(C42="","",IFERROR(VLOOKUP(C42,PRODUCTOS!A:C,3,FALSE),""))</f>
        <v/>
      </c>
      <c r="E42" s="8">
        <f>IF(STOCK_EN_SALAS!A39="","",STOCK_EN_SALAS!G39)</f>
        <v/>
      </c>
      <c r="F42" s="8">
        <f>IF(STOCK_EN_SALAS!A39="","",STOCK_EN_SALAS!H39)</f>
        <v/>
      </c>
      <c r="G42" s="10">
        <f>IF(OR(C42="",F42&lt;&gt;"QUIEBRE INMINENTE"),"",ROUND(STOCK_EN_SALAS!F39*IFERROR(VLOOKUP(C42,PRODUCTOS!A:F,6,FALSE),0),0))</f>
        <v/>
      </c>
    </row>
    <row r="43">
      <c r="A43" s="10">
        <f>IF(STOCK_EN_SALAS!A40="","",STOCK_EN_SALAS!A40)</f>
        <v/>
      </c>
      <c r="B43" s="10">
        <f>IF(STOCK_EN_SALAS!A40="","",STOCK_EN_SALAS!B40)</f>
        <v/>
      </c>
      <c r="C43" s="10">
        <f>IF(STOCK_EN_SALAS!A40="","",STOCK_EN_SALAS!C40)</f>
        <v/>
      </c>
      <c r="D43" s="8">
        <f>IF(C43="","",IFERROR(VLOOKUP(C43,PRODUCTOS!A:C,3,FALSE),""))</f>
        <v/>
      </c>
      <c r="E43" s="8">
        <f>IF(STOCK_EN_SALAS!A40="","",STOCK_EN_SALAS!G40)</f>
        <v/>
      </c>
      <c r="F43" s="8">
        <f>IF(STOCK_EN_SALAS!A40="","",STOCK_EN_SALAS!H40)</f>
        <v/>
      </c>
      <c r="G43" s="10">
        <f>IF(OR(C43="",F43&lt;&gt;"QUIEBRE INMINENTE"),"",ROUND(STOCK_EN_SALAS!F40*IFERROR(VLOOKUP(C43,PRODUCTOS!A:F,6,FALSE),0),0))</f>
        <v/>
      </c>
    </row>
    <row r="44">
      <c r="A44" s="10">
        <f>IF(STOCK_EN_SALAS!A41="","",STOCK_EN_SALAS!A41)</f>
        <v/>
      </c>
      <c r="B44" s="10">
        <f>IF(STOCK_EN_SALAS!A41="","",STOCK_EN_SALAS!B41)</f>
        <v/>
      </c>
      <c r="C44" s="10">
        <f>IF(STOCK_EN_SALAS!A41="","",STOCK_EN_SALAS!C41)</f>
        <v/>
      </c>
      <c r="D44" s="8">
        <f>IF(C44="","",IFERROR(VLOOKUP(C44,PRODUCTOS!A:C,3,FALSE),""))</f>
        <v/>
      </c>
      <c r="E44" s="8">
        <f>IF(STOCK_EN_SALAS!A41="","",STOCK_EN_SALAS!G41)</f>
        <v/>
      </c>
      <c r="F44" s="8">
        <f>IF(STOCK_EN_SALAS!A41="","",STOCK_EN_SALAS!H41)</f>
        <v/>
      </c>
      <c r="G44" s="10">
        <f>IF(OR(C44="",F44&lt;&gt;"QUIEBRE INMINENTE"),"",ROUND(STOCK_EN_SALAS!F41*IFERROR(VLOOKUP(C44,PRODUCTOS!A:F,6,FALSE),0),0))</f>
        <v/>
      </c>
    </row>
    <row r="45">
      <c r="A45" s="10">
        <f>IF(STOCK_EN_SALAS!A42="","",STOCK_EN_SALAS!A42)</f>
        <v/>
      </c>
      <c r="B45" s="10">
        <f>IF(STOCK_EN_SALAS!A42="","",STOCK_EN_SALAS!B42)</f>
        <v/>
      </c>
      <c r="C45" s="10">
        <f>IF(STOCK_EN_SALAS!A42="","",STOCK_EN_SALAS!C42)</f>
        <v/>
      </c>
      <c r="D45" s="8">
        <f>IF(C45="","",IFERROR(VLOOKUP(C45,PRODUCTOS!A:C,3,FALSE),""))</f>
        <v/>
      </c>
      <c r="E45" s="8">
        <f>IF(STOCK_EN_SALAS!A42="","",STOCK_EN_SALAS!G42)</f>
        <v/>
      </c>
      <c r="F45" s="8">
        <f>IF(STOCK_EN_SALAS!A42="","",STOCK_EN_SALAS!H42)</f>
        <v/>
      </c>
      <c r="G45" s="10">
        <f>IF(OR(C45="",F45&lt;&gt;"QUIEBRE INMINENTE"),"",ROUND(STOCK_EN_SALAS!F42*IFERROR(VLOOKUP(C45,PRODUCTOS!A:F,6,FALSE),0),0))</f>
        <v/>
      </c>
    </row>
    <row r="46">
      <c r="A46" s="10">
        <f>IF(STOCK_EN_SALAS!A43="","",STOCK_EN_SALAS!A43)</f>
        <v/>
      </c>
      <c r="B46" s="10">
        <f>IF(STOCK_EN_SALAS!A43="","",STOCK_EN_SALAS!B43)</f>
        <v/>
      </c>
      <c r="C46" s="10">
        <f>IF(STOCK_EN_SALAS!A43="","",STOCK_EN_SALAS!C43)</f>
        <v/>
      </c>
      <c r="D46" s="8">
        <f>IF(C46="","",IFERROR(VLOOKUP(C46,PRODUCTOS!A:C,3,FALSE),""))</f>
        <v/>
      </c>
      <c r="E46" s="8">
        <f>IF(STOCK_EN_SALAS!A43="","",STOCK_EN_SALAS!G43)</f>
        <v/>
      </c>
      <c r="F46" s="8">
        <f>IF(STOCK_EN_SALAS!A43="","",STOCK_EN_SALAS!H43)</f>
        <v/>
      </c>
      <c r="G46" s="10">
        <f>IF(OR(C46="",F46&lt;&gt;"QUIEBRE INMINENTE"),"",ROUND(STOCK_EN_SALAS!F43*IFERROR(VLOOKUP(C46,PRODUCTOS!A:F,6,FALSE),0),0))</f>
        <v/>
      </c>
    </row>
    <row r="47">
      <c r="A47" s="10">
        <f>IF(STOCK_EN_SALAS!A44="","",STOCK_EN_SALAS!A44)</f>
        <v/>
      </c>
      <c r="B47" s="10">
        <f>IF(STOCK_EN_SALAS!A44="","",STOCK_EN_SALAS!B44)</f>
        <v/>
      </c>
      <c r="C47" s="10">
        <f>IF(STOCK_EN_SALAS!A44="","",STOCK_EN_SALAS!C44)</f>
        <v/>
      </c>
      <c r="D47" s="8">
        <f>IF(C47="","",IFERROR(VLOOKUP(C47,PRODUCTOS!A:C,3,FALSE),""))</f>
        <v/>
      </c>
      <c r="E47" s="8">
        <f>IF(STOCK_EN_SALAS!A44="","",STOCK_EN_SALAS!G44)</f>
        <v/>
      </c>
      <c r="F47" s="8">
        <f>IF(STOCK_EN_SALAS!A44="","",STOCK_EN_SALAS!H44)</f>
        <v/>
      </c>
      <c r="G47" s="10">
        <f>IF(OR(C47="",F47&lt;&gt;"QUIEBRE INMINENTE"),"",ROUND(STOCK_EN_SALAS!F44*IFERROR(VLOOKUP(C47,PRODUCTOS!A:F,6,FALSE),0),0))</f>
        <v/>
      </c>
    </row>
    <row r="48">
      <c r="A48" s="10">
        <f>IF(STOCK_EN_SALAS!A45="","",STOCK_EN_SALAS!A45)</f>
        <v/>
      </c>
      <c r="B48" s="10">
        <f>IF(STOCK_EN_SALAS!A45="","",STOCK_EN_SALAS!B45)</f>
        <v/>
      </c>
      <c r="C48" s="10">
        <f>IF(STOCK_EN_SALAS!A45="","",STOCK_EN_SALAS!C45)</f>
        <v/>
      </c>
      <c r="D48" s="8">
        <f>IF(C48="","",IFERROR(VLOOKUP(C48,PRODUCTOS!A:C,3,FALSE),""))</f>
        <v/>
      </c>
      <c r="E48" s="8">
        <f>IF(STOCK_EN_SALAS!A45="","",STOCK_EN_SALAS!G45)</f>
        <v/>
      </c>
      <c r="F48" s="8">
        <f>IF(STOCK_EN_SALAS!A45="","",STOCK_EN_SALAS!H45)</f>
        <v/>
      </c>
      <c r="G48" s="10">
        <f>IF(OR(C48="",F48&lt;&gt;"QUIEBRE INMINENTE"),"",ROUND(STOCK_EN_SALAS!F45*IFERROR(VLOOKUP(C48,PRODUCTOS!A:F,6,FALSE),0),0))</f>
        <v/>
      </c>
    </row>
    <row r="49">
      <c r="A49" s="10">
        <f>IF(STOCK_EN_SALAS!A46="","",STOCK_EN_SALAS!A46)</f>
        <v/>
      </c>
      <c r="B49" s="10">
        <f>IF(STOCK_EN_SALAS!A46="","",STOCK_EN_SALAS!B46)</f>
        <v/>
      </c>
      <c r="C49" s="10">
        <f>IF(STOCK_EN_SALAS!A46="","",STOCK_EN_SALAS!C46)</f>
        <v/>
      </c>
      <c r="D49" s="8">
        <f>IF(C49="","",IFERROR(VLOOKUP(C49,PRODUCTOS!A:C,3,FALSE),""))</f>
        <v/>
      </c>
      <c r="E49" s="8">
        <f>IF(STOCK_EN_SALAS!A46="","",STOCK_EN_SALAS!G46)</f>
        <v/>
      </c>
      <c r="F49" s="8">
        <f>IF(STOCK_EN_SALAS!A46="","",STOCK_EN_SALAS!H46)</f>
        <v/>
      </c>
      <c r="G49" s="10">
        <f>IF(OR(C49="",F49&lt;&gt;"QUIEBRE INMINENTE"),"",ROUND(STOCK_EN_SALAS!F46*IFERROR(VLOOKUP(C49,PRODUCTOS!A:F,6,FALSE),0),0))</f>
        <v/>
      </c>
    </row>
    <row r="50">
      <c r="A50" s="10">
        <f>IF(STOCK_EN_SALAS!A47="","",STOCK_EN_SALAS!A47)</f>
        <v/>
      </c>
      <c r="B50" s="10">
        <f>IF(STOCK_EN_SALAS!A47="","",STOCK_EN_SALAS!B47)</f>
        <v/>
      </c>
      <c r="C50" s="10">
        <f>IF(STOCK_EN_SALAS!A47="","",STOCK_EN_SALAS!C47)</f>
        <v/>
      </c>
      <c r="D50" s="8">
        <f>IF(C50="","",IFERROR(VLOOKUP(C50,PRODUCTOS!A:C,3,FALSE),""))</f>
        <v/>
      </c>
      <c r="E50" s="8">
        <f>IF(STOCK_EN_SALAS!A47="","",STOCK_EN_SALAS!G47)</f>
        <v/>
      </c>
      <c r="F50" s="8">
        <f>IF(STOCK_EN_SALAS!A47="","",STOCK_EN_SALAS!H47)</f>
        <v/>
      </c>
      <c r="G50" s="10">
        <f>IF(OR(C50="",F50&lt;&gt;"QUIEBRE INMINENTE"),"",ROUND(STOCK_EN_SALAS!F47*IFERROR(VLOOKUP(C50,PRODUCTOS!A:F,6,FALSE),0),0))</f>
        <v/>
      </c>
    </row>
    <row r="51">
      <c r="A51" s="10">
        <f>IF(STOCK_EN_SALAS!A48="","",STOCK_EN_SALAS!A48)</f>
        <v/>
      </c>
      <c r="B51" s="10">
        <f>IF(STOCK_EN_SALAS!A48="","",STOCK_EN_SALAS!B48)</f>
        <v/>
      </c>
      <c r="C51" s="10">
        <f>IF(STOCK_EN_SALAS!A48="","",STOCK_EN_SALAS!C48)</f>
        <v/>
      </c>
      <c r="D51" s="8">
        <f>IF(C51="","",IFERROR(VLOOKUP(C51,PRODUCTOS!A:C,3,FALSE),""))</f>
        <v/>
      </c>
      <c r="E51" s="8">
        <f>IF(STOCK_EN_SALAS!A48="","",STOCK_EN_SALAS!G48)</f>
        <v/>
      </c>
      <c r="F51" s="8">
        <f>IF(STOCK_EN_SALAS!A48="","",STOCK_EN_SALAS!H48)</f>
        <v/>
      </c>
      <c r="G51" s="10">
        <f>IF(OR(C51="",F51&lt;&gt;"QUIEBRE INMINENTE"),"",ROUND(STOCK_EN_SALAS!F48*IFERROR(VLOOKUP(C51,PRODUCTOS!A:F,6,FALSE),0),0))</f>
        <v/>
      </c>
    </row>
    <row r="52">
      <c r="A52" s="10">
        <f>IF(STOCK_EN_SALAS!A49="","",STOCK_EN_SALAS!A49)</f>
        <v/>
      </c>
      <c r="B52" s="10">
        <f>IF(STOCK_EN_SALAS!A49="","",STOCK_EN_SALAS!B49)</f>
        <v/>
      </c>
      <c r="C52" s="10">
        <f>IF(STOCK_EN_SALAS!A49="","",STOCK_EN_SALAS!C49)</f>
        <v/>
      </c>
      <c r="D52" s="8">
        <f>IF(C52="","",IFERROR(VLOOKUP(C52,PRODUCTOS!A:C,3,FALSE),""))</f>
        <v/>
      </c>
      <c r="E52" s="8">
        <f>IF(STOCK_EN_SALAS!A49="","",STOCK_EN_SALAS!G49)</f>
        <v/>
      </c>
      <c r="F52" s="8">
        <f>IF(STOCK_EN_SALAS!A49="","",STOCK_EN_SALAS!H49)</f>
        <v/>
      </c>
      <c r="G52" s="10">
        <f>IF(OR(C52="",F52&lt;&gt;"QUIEBRE INMINENTE"),"",ROUND(STOCK_EN_SALAS!F49*IFERROR(VLOOKUP(C52,PRODUCTOS!A:F,6,FALSE),0),0))</f>
        <v/>
      </c>
    </row>
    <row r="53">
      <c r="A53" s="10">
        <f>IF(STOCK_EN_SALAS!A50="","",STOCK_EN_SALAS!A50)</f>
        <v/>
      </c>
      <c r="B53" s="10">
        <f>IF(STOCK_EN_SALAS!A50="","",STOCK_EN_SALAS!B50)</f>
        <v/>
      </c>
      <c r="C53" s="10">
        <f>IF(STOCK_EN_SALAS!A50="","",STOCK_EN_SALAS!C50)</f>
        <v/>
      </c>
      <c r="D53" s="8">
        <f>IF(C53="","",IFERROR(VLOOKUP(C53,PRODUCTOS!A:C,3,FALSE),""))</f>
        <v/>
      </c>
      <c r="E53" s="8">
        <f>IF(STOCK_EN_SALAS!A50="","",STOCK_EN_SALAS!G50)</f>
        <v/>
      </c>
      <c r="F53" s="8">
        <f>IF(STOCK_EN_SALAS!A50="","",STOCK_EN_SALAS!H50)</f>
        <v/>
      </c>
      <c r="G53" s="10">
        <f>IF(OR(C53="",F53&lt;&gt;"QUIEBRE INMINENTE"),"",ROUND(STOCK_EN_SALAS!F50*IFERROR(VLOOKUP(C53,PRODUCTOS!A:F,6,FALSE),0),0))</f>
        <v/>
      </c>
    </row>
    <row r="54">
      <c r="A54" s="10">
        <f>IF(STOCK_EN_SALAS!A51="","",STOCK_EN_SALAS!A51)</f>
        <v/>
      </c>
      <c r="B54" s="10">
        <f>IF(STOCK_EN_SALAS!A51="","",STOCK_EN_SALAS!B51)</f>
        <v/>
      </c>
      <c r="C54" s="10">
        <f>IF(STOCK_EN_SALAS!A51="","",STOCK_EN_SALAS!C51)</f>
        <v/>
      </c>
      <c r="D54" s="8">
        <f>IF(C54="","",IFERROR(VLOOKUP(C54,PRODUCTOS!A:C,3,FALSE),""))</f>
        <v/>
      </c>
      <c r="E54" s="8">
        <f>IF(STOCK_EN_SALAS!A51="","",STOCK_EN_SALAS!G51)</f>
        <v/>
      </c>
      <c r="F54" s="8">
        <f>IF(STOCK_EN_SALAS!A51="","",STOCK_EN_SALAS!H51)</f>
        <v/>
      </c>
      <c r="G54" s="10">
        <f>IF(OR(C54="",F54&lt;&gt;"QUIEBRE INMINENTE"),"",ROUND(STOCK_EN_SALAS!F51*IFERROR(VLOOKUP(C54,PRODUCTOS!A:F,6,FALSE),0),0))</f>
        <v/>
      </c>
    </row>
    <row r="55">
      <c r="A55" s="10">
        <f>IF(STOCK_EN_SALAS!A52="","",STOCK_EN_SALAS!A52)</f>
        <v/>
      </c>
      <c r="B55" s="10">
        <f>IF(STOCK_EN_SALAS!A52="","",STOCK_EN_SALAS!B52)</f>
        <v/>
      </c>
      <c r="C55" s="10">
        <f>IF(STOCK_EN_SALAS!A52="","",STOCK_EN_SALAS!C52)</f>
        <v/>
      </c>
      <c r="D55" s="8">
        <f>IF(C55="","",IFERROR(VLOOKUP(C55,PRODUCTOS!A:C,3,FALSE),""))</f>
        <v/>
      </c>
      <c r="E55" s="8">
        <f>IF(STOCK_EN_SALAS!A52="","",STOCK_EN_SALAS!G52)</f>
        <v/>
      </c>
      <c r="F55" s="8">
        <f>IF(STOCK_EN_SALAS!A52="","",STOCK_EN_SALAS!H52)</f>
        <v/>
      </c>
      <c r="G55" s="10">
        <f>IF(OR(C55="",F55&lt;&gt;"QUIEBRE INMINENTE"),"",ROUND(STOCK_EN_SALAS!F52*IFERROR(VLOOKUP(C55,PRODUCTOS!A:F,6,FALSE),0),0))</f>
        <v/>
      </c>
    </row>
    <row r="56">
      <c r="A56" s="10">
        <f>IF(STOCK_EN_SALAS!A53="","",STOCK_EN_SALAS!A53)</f>
        <v/>
      </c>
      <c r="B56" s="10">
        <f>IF(STOCK_EN_SALAS!A53="","",STOCK_EN_SALAS!B53)</f>
        <v/>
      </c>
      <c r="C56" s="10">
        <f>IF(STOCK_EN_SALAS!A53="","",STOCK_EN_SALAS!C53)</f>
        <v/>
      </c>
      <c r="D56" s="8">
        <f>IF(C56="","",IFERROR(VLOOKUP(C56,PRODUCTOS!A:C,3,FALSE),""))</f>
        <v/>
      </c>
      <c r="E56" s="8">
        <f>IF(STOCK_EN_SALAS!A53="","",STOCK_EN_SALAS!G53)</f>
        <v/>
      </c>
      <c r="F56" s="8">
        <f>IF(STOCK_EN_SALAS!A53="","",STOCK_EN_SALAS!H53)</f>
        <v/>
      </c>
      <c r="G56" s="10">
        <f>IF(OR(C56="",F56&lt;&gt;"QUIEBRE INMINENTE"),"",ROUND(STOCK_EN_SALAS!F53*IFERROR(VLOOKUP(C56,PRODUCTOS!A:F,6,FALSE),0),0))</f>
        <v/>
      </c>
    </row>
    <row r="57">
      <c r="A57" s="10">
        <f>IF(STOCK_EN_SALAS!A54="","",STOCK_EN_SALAS!A54)</f>
        <v/>
      </c>
      <c r="B57" s="10">
        <f>IF(STOCK_EN_SALAS!A54="","",STOCK_EN_SALAS!B54)</f>
        <v/>
      </c>
      <c r="C57" s="10">
        <f>IF(STOCK_EN_SALAS!A54="","",STOCK_EN_SALAS!C54)</f>
        <v/>
      </c>
      <c r="D57" s="8">
        <f>IF(C57="","",IFERROR(VLOOKUP(C57,PRODUCTOS!A:C,3,FALSE),""))</f>
        <v/>
      </c>
      <c r="E57" s="8">
        <f>IF(STOCK_EN_SALAS!A54="","",STOCK_EN_SALAS!G54)</f>
        <v/>
      </c>
      <c r="F57" s="8">
        <f>IF(STOCK_EN_SALAS!A54="","",STOCK_EN_SALAS!H54)</f>
        <v/>
      </c>
      <c r="G57" s="10">
        <f>IF(OR(C57="",F57&lt;&gt;"QUIEBRE INMINENTE"),"",ROUND(STOCK_EN_SALAS!F54*IFERROR(VLOOKUP(C57,PRODUCTOS!A:F,6,FALSE),0),0))</f>
        <v/>
      </c>
    </row>
    <row r="58">
      <c r="A58" s="10">
        <f>IF(STOCK_EN_SALAS!A55="","",STOCK_EN_SALAS!A55)</f>
        <v/>
      </c>
      <c r="B58" s="10">
        <f>IF(STOCK_EN_SALAS!A55="","",STOCK_EN_SALAS!B55)</f>
        <v/>
      </c>
      <c r="C58" s="10">
        <f>IF(STOCK_EN_SALAS!A55="","",STOCK_EN_SALAS!C55)</f>
        <v/>
      </c>
      <c r="D58" s="8">
        <f>IF(C58="","",IFERROR(VLOOKUP(C58,PRODUCTOS!A:C,3,FALSE),""))</f>
        <v/>
      </c>
      <c r="E58" s="8">
        <f>IF(STOCK_EN_SALAS!A55="","",STOCK_EN_SALAS!G55)</f>
        <v/>
      </c>
      <c r="F58" s="8">
        <f>IF(STOCK_EN_SALAS!A55="","",STOCK_EN_SALAS!H55)</f>
        <v/>
      </c>
      <c r="G58" s="10">
        <f>IF(OR(C58="",F58&lt;&gt;"QUIEBRE INMINENTE"),"",ROUND(STOCK_EN_SALAS!F55*IFERROR(VLOOKUP(C58,PRODUCTOS!A:F,6,FALSE),0),0))</f>
        <v/>
      </c>
    </row>
    <row r="59">
      <c r="A59" s="10">
        <f>IF(STOCK_EN_SALAS!A56="","",STOCK_EN_SALAS!A56)</f>
        <v/>
      </c>
      <c r="B59" s="10">
        <f>IF(STOCK_EN_SALAS!A56="","",STOCK_EN_SALAS!B56)</f>
        <v/>
      </c>
      <c r="C59" s="10">
        <f>IF(STOCK_EN_SALAS!A56="","",STOCK_EN_SALAS!C56)</f>
        <v/>
      </c>
      <c r="D59" s="8">
        <f>IF(C59="","",IFERROR(VLOOKUP(C59,PRODUCTOS!A:C,3,FALSE),""))</f>
        <v/>
      </c>
      <c r="E59" s="8">
        <f>IF(STOCK_EN_SALAS!A56="","",STOCK_EN_SALAS!G56)</f>
        <v/>
      </c>
      <c r="F59" s="8">
        <f>IF(STOCK_EN_SALAS!A56="","",STOCK_EN_SALAS!H56)</f>
        <v/>
      </c>
      <c r="G59" s="10">
        <f>IF(OR(C59="",F59&lt;&gt;"QUIEBRE INMINENTE"),"",ROUND(STOCK_EN_SALAS!F56*IFERROR(VLOOKUP(C59,PRODUCTOS!A:F,6,FALSE),0),0))</f>
        <v/>
      </c>
    </row>
    <row r="60">
      <c r="A60" s="10">
        <f>IF(STOCK_EN_SALAS!A57="","",STOCK_EN_SALAS!A57)</f>
        <v/>
      </c>
      <c r="B60" s="10">
        <f>IF(STOCK_EN_SALAS!A57="","",STOCK_EN_SALAS!B57)</f>
        <v/>
      </c>
      <c r="C60" s="10">
        <f>IF(STOCK_EN_SALAS!A57="","",STOCK_EN_SALAS!C57)</f>
        <v/>
      </c>
      <c r="D60" s="8">
        <f>IF(C60="","",IFERROR(VLOOKUP(C60,PRODUCTOS!A:C,3,FALSE),""))</f>
        <v/>
      </c>
      <c r="E60" s="8">
        <f>IF(STOCK_EN_SALAS!A57="","",STOCK_EN_SALAS!G57)</f>
        <v/>
      </c>
      <c r="F60" s="8">
        <f>IF(STOCK_EN_SALAS!A57="","",STOCK_EN_SALAS!H57)</f>
        <v/>
      </c>
      <c r="G60" s="10">
        <f>IF(OR(C60="",F60&lt;&gt;"QUIEBRE INMINENTE"),"",ROUND(STOCK_EN_SALAS!F57*IFERROR(VLOOKUP(C60,PRODUCTOS!A:F,6,FALSE),0),0))</f>
        <v/>
      </c>
    </row>
    <row r="61">
      <c r="A61" s="10">
        <f>IF(STOCK_EN_SALAS!A58="","",STOCK_EN_SALAS!A58)</f>
        <v/>
      </c>
      <c r="B61" s="10">
        <f>IF(STOCK_EN_SALAS!A58="","",STOCK_EN_SALAS!B58)</f>
        <v/>
      </c>
      <c r="C61" s="10">
        <f>IF(STOCK_EN_SALAS!A58="","",STOCK_EN_SALAS!C58)</f>
        <v/>
      </c>
      <c r="D61" s="8">
        <f>IF(C61="","",IFERROR(VLOOKUP(C61,PRODUCTOS!A:C,3,FALSE),""))</f>
        <v/>
      </c>
      <c r="E61" s="8">
        <f>IF(STOCK_EN_SALAS!A58="","",STOCK_EN_SALAS!G58)</f>
        <v/>
      </c>
      <c r="F61" s="8">
        <f>IF(STOCK_EN_SALAS!A58="","",STOCK_EN_SALAS!H58)</f>
        <v/>
      </c>
      <c r="G61" s="10">
        <f>IF(OR(C61="",F61&lt;&gt;"QUIEBRE INMINENTE"),"",ROUND(STOCK_EN_SALAS!F58*IFERROR(VLOOKUP(C61,PRODUCTOS!A:F,6,FALSE),0),0))</f>
        <v/>
      </c>
    </row>
    <row r="62">
      <c r="A62" s="10">
        <f>IF(STOCK_EN_SALAS!A59="","",STOCK_EN_SALAS!A59)</f>
        <v/>
      </c>
      <c r="B62" s="10">
        <f>IF(STOCK_EN_SALAS!A59="","",STOCK_EN_SALAS!B59)</f>
        <v/>
      </c>
      <c r="C62" s="10">
        <f>IF(STOCK_EN_SALAS!A59="","",STOCK_EN_SALAS!C59)</f>
        <v/>
      </c>
      <c r="D62" s="8">
        <f>IF(C62="","",IFERROR(VLOOKUP(C62,PRODUCTOS!A:C,3,FALSE),""))</f>
        <v/>
      </c>
      <c r="E62" s="8">
        <f>IF(STOCK_EN_SALAS!A59="","",STOCK_EN_SALAS!G59)</f>
        <v/>
      </c>
      <c r="F62" s="8">
        <f>IF(STOCK_EN_SALAS!A59="","",STOCK_EN_SALAS!H59)</f>
        <v/>
      </c>
      <c r="G62" s="10">
        <f>IF(OR(C62="",F62&lt;&gt;"QUIEBRE INMINENTE"),"",ROUND(STOCK_EN_SALAS!F59*IFERROR(VLOOKUP(C62,PRODUCTOS!A:F,6,FALSE),0),0))</f>
        <v/>
      </c>
    </row>
    <row r="63">
      <c r="A63" s="10">
        <f>IF(STOCK_EN_SALAS!A60="","",STOCK_EN_SALAS!A60)</f>
        <v/>
      </c>
      <c r="B63" s="10">
        <f>IF(STOCK_EN_SALAS!A60="","",STOCK_EN_SALAS!B60)</f>
        <v/>
      </c>
      <c r="C63" s="10">
        <f>IF(STOCK_EN_SALAS!A60="","",STOCK_EN_SALAS!C60)</f>
        <v/>
      </c>
      <c r="D63" s="8">
        <f>IF(C63="","",IFERROR(VLOOKUP(C63,PRODUCTOS!A:C,3,FALSE),""))</f>
        <v/>
      </c>
      <c r="E63" s="8">
        <f>IF(STOCK_EN_SALAS!A60="","",STOCK_EN_SALAS!G60)</f>
        <v/>
      </c>
      <c r="F63" s="8">
        <f>IF(STOCK_EN_SALAS!A60="","",STOCK_EN_SALAS!H60)</f>
        <v/>
      </c>
      <c r="G63" s="10">
        <f>IF(OR(C63="",F63&lt;&gt;"QUIEBRE INMINENTE"),"",ROUND(STOCK_EN_SALAS!F60*IFERROR(VLOOKUP(C63,PRODUCTOS!A:F,6,FALSE),0),0))</f>
        <v/>
      </c>
    </row>
    <row r="64">
      <c r="A64" s="10">
        <f>IF(STOCK_EN_SALAS!A61="","",STOCK_EN_SALAS!A61)</f>
        <v/>
      </c>
      <c r="B64" s="10">
        <f>IF(STOCK_EN_SALAS!A61="","",STOCK_EN_SALAS!B61)</f>
        <v/>
      </c>
      <c r="C64" s="10">
        <f>IF(STOCK_EN_SALAS!A61="","",STOCK_EN_SALAS!C61)</f>
        <v/>
      </c>
      <c r="D64" s="8">
        <f>IF(C64="","",IFERROR(VLOOKUP(C64,PRODUCTOS!A:C,3,FALSE),""))</f>
        <v/>
      </c>
      <c r="E64" s="8">
        <f>IF(STOCK_EN_SALAS!A61="","",STOCK_EN_SALAS!G61)</f>
        <v/>
      </c>
      <c r="F64" s="8">
        <f>IF(STOCK_EN_SALAS!A61="","",STOCK_EN_SALAS!H61)</f>
        <v/>
      </c>
      <c r="G64" s="10">
        <f>IF(OR(C64="",F64&lt;&gt;"QUIEBRE INMINENTE"),"",ROUND(STOCK_EN_SALAS!F61*IFERROR(VLOOKUP(C64,PRODUCTOS!A:F,6,FALSE),0),0))</f>
        <v/>
      </c>
    </row>
    <row r="65">
      <c r="A65" s="10">
        <f>IF(STOCK_EN_SALAS!A62="","",STOCK_EN_SALAS!A62)</f>
        <v/>
      </c>
      <c r="B65" s="10">
        <f>IF(STOCK_EN_SALAS!A62="","",STOCK_EN_SALAS!B62)</f>
        <v/>
      </c>
      <c r="C65" s="10">
        <f>IF(STOCK_EN_SALAS!A62="","",STOCK_EN_SALAS!C62)</f>
        <v/>
      </c>
      <c r="D65" s="8">
        <f>IF(C65="","",IFERROR(VLOOKUP(C65,PRODUCTOS!A:C,3,FALSE),""))</f>
        <v/>
      </c>
      <c r="E65" s="8">
        <f>IF(STOCK_EN_SALAS!A62="","",STOCK_EN_SALAS!G62)</f>
        <v/>
      </c>
      <c r="F65" s="8">
        <f>IF(STOCK_EN_SALAS!A62="","",STOCK_EN_SALAS!H62)</f>
        <v/>
      </c>
      <c r="G65" s="10">
        <f>IF(OR(C65="",F65&lt;&gt;"QUIEBRE INMINENTE"),"",ROUND(STOCK_EN_SALAS!F62*IFERROR(VLOOKUP(C65,PRODUCTOS!A:F,6,FALSE),0),0))</f>
        <v/>
      </c>
    </row>
    <row r="66">
      <c r="A66" s="10">
        <f>IF(STOCK_EN_SALAS!A63="","",STOCK_EN_SALAS!A63)</f>
        <v/>
      </c>
      <c r="B66" s="10">
        <f>IF(STOCK_EN_SALAS!A63="","",STOCK_EN_SALAS!B63)</f>
        <v/>
      </c>
      <c r="C66" s="10">
        <f>IF(STOCK_EN_SALAS!A63="","",STOCK_EN_SALAS!C63)</f>
        <v/>
      </c>
      <c r="D66" s="8">
        <f>IF(C66="","",IFERROR(VLOOKUP(C66,PRODUCTOS!A:C,3,FALSE),""))</f>
        <v/>
      </c>
      <c r="E66" s="8">
        <f>IF(STOCK_EN_SALAS!A63="","",STOCK_EN_SALAS!G63)</f>
        <v/>
      </c>
      <c r="F66" s="8">
        <f>IF(STOCK_EN_SALAS!A63="","",STOCK_EN_SALAS!H63)</f>
        <v/>
      </c>
      <c r="G66" s="10">
        <f>IF(OR(C66="",F66&lt;&gt;"QUIEBRE INMINENTE"),"",ROUND(STOCK_EN_SALAS!F63*IFERROR(VLOOKUP(C66,PRODUCTOS!A:F,6,FALSE),0),0))</f>
        <v/>
      </c>
    </row>
    <row r="67">
      <c r="A67" s="10">
        <f>IF(STOCK_EN_SALAS!A64="","",STOCK_EN_SALAS!A64)</f>
        <v/>
      </c>
      <c r="B67" s="10">
        <f>IF(STOCK_EN_SALAS!A64="","",STOCK_EN_SALAS!B64)</f>
        <v/>
      </c>
      <c r="C67" s="10">
        <f>IF(STOCK_EN_SALAS!A64="","",STOCK_EN_SALAS!C64)</f>
        <v/>
      </c>
      <c r="D67" s="8">
        <f>IF(C67="","",IFERROR(VLOOKUP(C67,PRODUCTOS!A:C,3,FALSE),""))</f>
        <v/>
      </c>
      <c r="E67" s="8">
        <f>IF(STOCK_EN_SALAS!A64="","",STOCK_EN_SALAS!G64)</f>
        <v/>
      </c>
      <c r="F67" s="8">
        <f>IF(STOCK_EN_SALAS!A64="","",STOCK_EN_SALAS!H64)</f>
        <v/>
      </c>
      <c r="G67" s="10">
        <f>IF(OR(C67="",F67&lt;&gt;"QUIEBRE INMINENTE"),"",ROUND(STOCK_EN_SALAS!F64*IFERROR(VLOOKUP(C67,PRODUCTOS!A:F,6,FALSE),0),0))</f>
        <v/>
      </c>
    </row>
    <row r="68">
      <c r="A68" s="10">
        <f>IF(STOCK_EN_SALAS!A65="","",STOCK_EN_SALAS!A65)</f>
        <v/>
      </c>
      <c r="B68" s="10">
        <f>IF(STOCK_EN_SALAS!A65="","",STOCK_EN_SALAS!B65)</f>
        <v/>
      </c>
      <c r="C68" s="10">
        <f>IF(STOCK_EN_SALAS!A65="","",STOCK_EN_SALAS!C65)</f>
        <v/>
      </c>
      <c r="D68" s="8">
        <f>IF(C68="","",IFERROR(VLOOKUP(C68,PRODUCTOS!A:C,3,FALSE),""))</f>
        <v/>
      </c>
      <c r="E68" s="8">
        <f>IF(STOCK_EN_SALAS!A65="","",STOCK_EN_SALAS!G65)</f>
        <v/>
      </c>
      <c r="F68" s="8">
        <f>IF(STOCK_EN_SALAS!A65="","",STOCK_EN_SALAS!H65)</f>
        <v/>
      </c>
      <c r="G68" s="10">
        <f>IF(OR(C68="",F68&lt;&gt;"QUIEBRE INMINENTE"),"",ROUND(STOCK_EN_SALAS!F65*IFERROR(VLOOKUP(C68,PRODUCTOS!A:F,6,FALSE),0),0))</f>
        <v/>
      </c>
    </row>
    <row r="69">
      <c r="A69" s="10">
        <f>IF(STOCK_EN_SALAS!A66="","",STOCK_EN_SALAS!A66)</f>
        <v/>
      </c>
      <c r="B69" s="10">
        <f>IF(STOCK_EN_SALAS!A66="","",STOCK_EN_SALAS!B66)</f>
        <v/>
      </c>
      <c r="C69" s="10">
        <f>IF(STOCK_EN_SALAS!A66="","",STOCK_EN_SALAS!C66)</f>
        <v/>
      </c>
      <c r="D69" s="8">
        <f>IF(C69="","",IFERROR(VLOOKUP(C69,PRODUCTOS!A:C,3,FALSE),""))</f>
        <v/>
      </c>
      <c r="E69" s="8">
        <f>IF(STOCK_EN_SALAS!A66="","",STOCK_EN_SALAS!G66)</f>
        <v/>
      </c>
      <c r="F69" s="8">
        <f>IF(STOCK_EN_SALAS!A66="","",STOCK_EN_SALAS!H66)</f>
        <v/>
      </c>
      <c r="G69" s="10">
        <f>IF(OR(C69="",F69&lt;&gt;"QUIEBRE INMINENTE"),"",ROUND(STOCK_EN_SALAS!F66*IFERROR(VLOOKUP(C69,PRODUCTOS!A:F,6,FALSE),0),0))</f>
        <v/>
      </c>
    </row>
    <row r="70">
      <c r="A70" s="10">
        <f>IF(STOCK_EN_SALAS!A67="","",STOCK_EN_SALAS!A67)</f>
        <v/>
      </c>
      <c r="B70" s="10">
        <f>IF(STOCK_EN_SALAS!A67="","",STOCK_EN_SALAS!B67)</f>
        <v/>
      </c>
      <c r="C70" s="10">
        <f>IF(STOCK_EN_SALAS!A67="","",STOCK_EN_SALAS!C67)</f>
        <v/>
      </c>
      <c r="D70" s="8">
        <f>IF(C70="","",IFERROR(VLOOKUP(C70,PRODUCTOS!A:C,3,FALSE),""))</f>
        <v/>
      </c>
      <c r="E70" s="8">
        <f>IF(STOCK_EN_SALAS!A67="","",STOCK_EN_SALAS!G67)</f>
        <v/>
      </c>
      <c r="F70" s="8">
        <f>IF(STOCK_EN_SALAS!A67="","",STOCK_EN_SALAS!H67)</f>
        <v/>
      </c>
      <c r="G70" s="10">
        <f>IF(OR(C70="",F70&lt;&gt;"QUIEBRE INMINENTE"),"",ROUND(STOCK_EN_SALAS!F67*IFERROR(VLOOKUP(C70,PRODUCTOS!A:F,6,FALSE),0),0))</f>
        <v/>
      </c>
    </row>
    <row r="71">
      <c r="A71" s="10">
        <f>IF(STOCK_EN_SALAS!A68="","",STOCK_EN_SALAS!A68)</f>
        <v/>
      </c>
      <c r="B71" s="10">
        <f>IF(STOCK_EN_SALAS!A68="","",STOCK_EN_SALAS!B68)</f>
        <v/>
      </c>
      <c r="C71" s="10">
        <f>IF(STOCK_EN_SALAS!A68="","",STOCK_EN_SALAS!C68)</f>
        <v/>
      </c>
      <c r="D71" s="8">
        <f>IF(C71="","",IFERROR(VLOOKUP(C71,PRODUCTOS!A:C,3,FALSE),""))</f>
        <v/>
      </c>
      <c r="E71" s="8">
        <f>IF(STOCK_EN_SALAS!A68="","",STOCK_EN_SALAS!G68)</f>
        <v/>
      </c>
      <c r="F71" s="8">
        <f>IF(STOCK_EN_SALAS!A68="","",STOCK_EN_SALAS!H68)</f>
        <v/>
      </c>
      <c r="G71" s="10">
        <f>IF(OR(C71="",F71&lt;&gt;"QUIEBRE INMINENTE"),"",ROUND(STOCK_EN_SALAS!F68*IFERROR(VLOOKUP(C71,PRODUCTOS!A:F,6,FALSE),0),0))</f>
        <v/>
      </c>
    </row>
    <row r="72">
      <c r="A72" s="10">
        <f>IF(STOCK_EN_SALAS!A69="","",STOCK_EN_SALAS!A69)</f>
        <v/>
      </c>
      <c r="B72" s="10">
        <f>IF(STOCK_EN_SALAS!A69="","",STOCK_EN_SALAS!B69)</f>
        <v/>
      </c>
      <c r="C72" s="10">
        <f>IF(STOCK_EN_SALAS!A69="","",STOCK_EN_SALAS!C69)</f>
        <v/>
      </c>
      <c r="D72" s="8">
        <f>IF(C72="","",IFERROR(VLOOKUP(C72,PRODUCTOS!A:C,3,FALSE),""))</f>
        <v/>
      </c>
      <c r="E72" s="8">
        <f>IF(STOCK_EN_SALAS!A69="","",STOCK_EN_SALAS!G69)</f>
        <v/>
      </c>
      <c r="F72" s="8">
        <f>IF(STOCK_EN_SALAS!A69="","",STOCK_EN_SALAS!H69)</f>
        <v/>
      </c>
      <c r="G72" s="10">
        <f>IF(OR(C72="",F72&lt;&gt;"QUIEBRE INMINENTE"),"",ROUND(STOCK_EN_SALAS!F69*IFERROR(VLOOKUP(C72,PRODUCTOS!A:F,6,FALSE),0),0))</f>
        <v/>
      </c>
    </row>
    <row r="73">
      <c r="A73" s="10">
        <f>IF(STOCK_EN_SALAS!A70="","",STOCK_EN_SALAS!A70)</f>
        <v/>
      </c>
      <c r="B73" s="10">
        <f>IF(STOCK_EN_SALAS!A70="","",STOCK_EN_SALAS!B70)</f>
        <v/>
      </c>
      <c r="C73" s="10">
        <f>IF(STOCK_EN_SALAS!A70="","",STOCK_EN_SALAS!C70)</f>
        <v/>
      </c>
      <c r="D73" s="8">
        <f>IF(C73="","",IFERROR(VLOOKUP(C73,PRODUCTOS!A:C,3,FALSE),""))</f>
        <v/>
      </c>
      <c r="E73" s="8">
        <f>IF(STOCK_EN_SALAS!A70="","",STOCK_EN_SALAS!G70)</f>
        <v/>
      </c>
      <c r="F73" s="8">
        <f>IF(STOCK_EN_SALAS!A70="","",STOCK_EN_SALAS!H70)</f>
        <v/>
      </c>
      <c r="G73" s="10">
        <f>IF(OR(C73="",F73&lt;&gt;"QUIEBRE INMINENTE"),"",ROUND(STOCK_EN_SALAS!F70*IFERROR(VLOOKUP(C73,PRODUCTOS!A:F,6,FALSE),0),0))</f>
        <v/>
      </c>
    </row>
    <row r="74">
      <c r="A74" s="10">
        <f>IF(STOCK_EN_SALAS!A71="","",STOCK_EN_SALAS!A71)</f>
        <v/>
      </c>
      <c r="B74" s="10">
        <f>IF(STOCK_EN_SALAS!A71="","",STOCK_EN_SALAS!B71)</f>
        <v/>
      </c>
      <c r="C74" s="10">
        <f>IF(STOCK_EN_SALAS!A71="","",STOCK_EN_SALAS!C71)</f>
        <v/>
      </c>
      <c r="D74" s="8">
        <f>IF(C74="","",IFERROR(VLOOKUP(C74,PRODUCTOS!A:C,3,FALSE),""))</f>
        <v/>
      </c>
      <c r="E74" s="8">
        <f>IF(STOCK_EN_SALAS!A71="","",STOCK_EN_SALAS!G71)</f>
        <v/>
      </c>
      <c r="F74" s="8">
        <f>IF(STOCK_EN_SALAS!A71="","",STOCK_EN_SALAS!H71)</f>
        <v/>
      </c>
      <c r="G74" s="10">
        <f>IF(OR(C74="",F74&lt;&gt;"QUIEBRE INMINENTE"),"",ROUND(STOCK_EN_SALAS!F71*IFERROR(VLOOKUP(C74,PRODUCTOS!A:F,6,FALSE),0),0))</f>
        <v/>
      </c>
    </row>
    <row r="75">
      <c r="A75" s="10">
        <f>IF(STOCK_EN_SALAS!A72="","",STOCK_EN_SALAS!A72)</f>
        <v/>
      </c>
      <c r="B75" s="10">
        <f>IF(STOCK_EN_SALAS!A72="","",STOCK_EN_SALAS!B72)</f>
        <v/>
      </c>
      <c r="C75" s="10">
        <f>IF(STOCK_EN_SALAS!A72="","",STOCK_EN_SALAS!C72)</f>
        <v/>
      </c>
      <c r="D75" s="8">
        <f>IF(C75="","",IFERROR(VLOOKUP(C75,PRODUCTOS!A:C,3,FALSE),""))</f>
        <v/>
      </c>
      <c r="E75" s="8">
        <f>IF(STOCK_EN_SALAS!A72="","",STOCK_EN_SALAS!G72)</f>
        <v/>
      </c>
      <c r="F75" s="8">
        <f>IF(STOCK_EN_SALAS!A72="","",STOCK_EN_SALAS!H72)</f>
        <v/>
      </c>
      <c r="G75" s="10">
        <f>IF(OR(C75="",F75&lt;&gt;"QUIEBRE INMINENTE"),"",ROUND(STOCK_EN_SALAS!F72*IFERROR(VLOOKUP(C75,PRODUCTOS!A:F,6,FALSE),0),0))</f>
        <v/>
      </c>
    </row>
    <row r="76">
      <c r="A76" s="10">
        <f>IF(STOCK_EN_SALAS!A73="","",STOCK_EN_SALAS!A73)</f>
        <v/>
      </c>
      <c r="B76" s="10">
        <f>IF(STOCK_EN_SALAS!A73="","",STOCK_EN_SALAS!B73)</f>
        <v/>
      </c>
      <c r="C76" s="10">
        <f>IF(STOCK_EN_SALAS!A73="","",STOCK_EN_SALAS!C73)</f>
        <v/>
      </c>
      <c r="D76" s="8">
        <f>IF(C76="","",IFERROR(VLOOKUP(C76,PRODUCTOS!A:C,3,FALSE),""))</f>
        <v/>
      </c>
      <c r="E76" s="8">
        <f>IF(STOCK_EN_SALAS!A73="","",STOCK_EN_SALAS!G73)</f>
        <v/>
      </c>
      <c r="F76" s="8">
        <f>IF(STOCK_EN_SALAS!A73="","",STOCK_EN_SALAS!H73)</f>
        <v/>
      </c>
      <c r="G76" s="10">
        <f>IF(OR(C76="",F76&lt;&gt;"QUIEBRE INMINENTE"),"",ROUND(STOCK_EN_SALAS!F73*IFERROR(VLOOKUP(C76,PRODUCTOS!A:F,6,FALSE),0),0))</f>
        <v/>
      </c>
    </row>
    <row r="77">
      <c r="A77" s="10">
        <f>IF(STOCK_EN_SALAS!A74="","",STOCK_EN_SALAS!A74)</f>
        <v/>
      </c>
      <c r="B77" s="10">
        <f>IF(STOCK_EN_SALAS!A74="","",STOCK_EN_SALAS!B74)</f>
        <v/>
      </c>
      <c r="C77" s="10">
        <f>IF(STOCK_EN_SALAS!A74="","",STOCK_EN_SALAS!C74)</f>
        <v/>
      </c>
      <c r="D77" s="8">
        <f>IF(C77="","",IFERROR(VLOOKUP(C77,PRODUCTOS!A:C,3,FALSE),""))</f>
        <v/>
      </c>
      <c r="E77" s="8">
        <f>IF(STOCK_EN_SALAS!A74="","",STOCK_EN_SALAS!G74)</f>
        <v/>
      </c>
      <c r="F77" s="8">
        <f>IF(STOCK_EN_SALAS!A74="","",STOCK_EN_SALAS!H74)</f>
        <v/>
      </c>
      <c r="G77" s="10">
        <f>IF(OR(C77="",F77&lt;&gt;"QUIEBRE INMINENTE"),"",ROUND(STOCK_EN_SALAS!F74*IFERROR(VLOOKUP(C77,PRODUCTOS!A:F,6,FALSE),0),0))</f>
        <v/>
      </c>
    </row>
    <row r="78">
      <c r="A78" s="10">
        <f>IF(STOCK_EN_SALAS!A75="","",STOCK_EN_SALAS!A75)</f>
        <v/>
      </c>
      <c r="B78" s="10">
        <f>IF(STOCK_EN_SALAS!A75="","",STOCK_EN_SALAS!B75)</f>
        <v/>
      </c>
      <c r="C78" s="10">
        <f>IF(STOCK_EN_SALAS!A75="","",STOCK_EN_SALAS!C75)</f>
        <v/>
      </c>
      <c r="D78" s="8">
        <f>IF(C78="","",IFERROR(VLOOKUP(C78,PRODUCTOS!A:C,3,FALSE),""))</f>
        <v/>
      </c>
      <c r="E78" s="8">
        <f>IF(STOCK_EN_SALAS!A75="","",STOCK_EN_SALAS!G75)</f>
        <v/>
      </c>
      <c r="F78" s="8">
        <f>IF(STOCK_EN_SALAS!A75="","",STOCK_EN_SALAS!H75)</f>
        <v/>
      </c>
      <c r="G78" s="10">
        <f>IF(OR(C78="",F78&lt;&gt;"QUIEBRE INMINENTE"),"",ROUND(STOCK_EN_SALAS!F75*IFERROR(VLOOKUP(C78,PRODUCTOS!A:F,6,FALSE),0),0))</f>
        <v/>
      </c>
    </row>
    <row r="79">
      <c r="A79" s="10">
        <f>IF(STOCK_EN_SALAS!A76="","",STOCK_EN_SALAS!A76)</f>
        <v/>
      </c>
      <c r="B79" s="10">
        <f>IF(STOCK_EN_SALAS!A76="","",STOCK_EN_SALAS!B76)</f>
        <v/>
      </c>
      <c r="C79" s="10">
        <f>IF(STOCK_EN_SALAS!A76="","",STOCK_EN_SALAS!C76)</f>
        <v/>
      </c>
      <c r="D79" s="8">
        <f>IF(C79="","",IFERROR(VLOOKUP(C79,PRODUCTOS!A:C,3,FALSE),""))</f>
        <v/>
      </c>
      <c r="E79" s="8">
        <f>IF(STOCK_EN_SALAS!A76="","",STOCK_EN_SALAS!G76)</f>
        <v/>
      </c>
      <c r="F79" s="8">
        <f>IF(STOCK_EN_SALAS!A76="","",STOCK_EN_SALAS!H76)</f>
        <v/>
      </c>
      <c r="G79" s="10">
        <f>IF(OR(C79="",F79&lt;&gt;"QUIEBRE INMINENTE"),"",ROUND(STOCK_EN_SALAS!F76*IFERROR(VLOOKUP(C79,PRODUCTOS!A:F,6,FALSE),0),0))</f>
        <v/>
      </c>
    </row>
    <row r="80">
      <c r="A80" s="10">
        <f>IF(STOCK_EN_SALAS!A77="","",STOCK_EN_SALAS!A77)</f>
        <v/>
      </c>
      <c r="B80" s="10">
        <f>IF(STOCK_EN_SALAS!A77="","",STOCK_EN_SALAS!B77)</f>
        <v/>
      </c>
      <c r="C80" s="10">
        <f>IF(STOCK_EN_SALAS!A77="","",STOCK_EN_SALAS!C77)</f>
        <v/>
      </c>
      <c r="D80" s="8">
        <f>IF(C80="","",IFERROR(VLOOKUP(C80,PRODUCTOS!A:C,3,FALSE),""))</f>
        <v/>
      </c>
      <c r="E80" s="8">
        <f>IF(STOCK_EN_SALAS!A77="","",STOCK_EN_SALAS!G77)</f>
        <v/>
      </c>
      <c r="F80" s="8">
        <f>IF(STOCK_EN_SALAS!A77="","",STOCK_EN_SALAS!H77)</f>
        <v/>
      </c>
      <c r="G80" s="10">
        <f>IF(OR(C80="",F80&lt;&gt;"QUIEBRE INMINENTE"),"",ROUND(STOCK_EN_SALAS!F77*IFERROR(VLOOKUP(C80,PRODUCTOS!A:F,6,FALSE),0),0))</f>
        <v/>
      </c>
    </row>
    <row r="81">
      <c r="A81" s="10">
        <f>IF(STOCK_EN_SALAS!A78="","",STOCK_EN_SALAS!A78)</f>
        <v/>
      </c>
      <c r="B81" s="10">
        <f>IF(STOCK_EN_SALAS!A78="","",STOCK_EN_SALAS!B78)</f>
        <v/>
      </c>
      <c r="C81" s="10">
        <f>IF(STOCK_EN_SALAS!A78="","",STOCK_EN_SALAS!C78)</f>
        <v/>
      </c>
      <c r="D81" s="8">
        <f>IF(C81="","",IFERROR(VLOOKUP(C81,PRODUCTOS!A:C,3,FALSE),""))</f>
        <v/>
      </c>
      <c r="E81" s="8">
        <f>IF(STOCK_EN_SALAS!A78="","",STOCK_EN_SALAS!G78)</f>
        <v/>
      </c>
      <c r="F81" s="8">
        <f>IF(STOCK_EN_SALAS!A78="","",STOCK_EN_SALAS!H78)</f>
        <v/>
      </c>
      <c r="G81" s="10">
        <f>IF(OR(C81="",F81&lt;&gt;"QUIEBRE INMINENTE"),"",ROUND(STOCK_EN_SALAS!F78*IFERROR(VLOOKUP(C81,PRODUCTOS!A:F,6,FALSE),0),0))</f>
        <v/>
      </c>
    </row>
    <row r="82">
      <c r="A82" s="10">
        <f>IF(STOCK_EN_SALAS!A79="","",STOCK_EN_SALAS!A79)</f>
        <v/>
      </c>
      <c r="B82" s="10">
        <f>IF(STOCK_EN_SALAS!A79="","",STOCK_EN_SALAS!B79)</f>
        <v/>
      </c>
      <c r="C82" s="10">
        <f>IF(STOCK_EN_SALAS!A79="","",STOCK_EN_SALAS!C79)</f>
        <v/>
      </c>
      <c r="D82" s="8">
        <f>IF(C82="","",IFERROR(VLOOKUP(C82,PRODUCTOS!A:C,3,FALSE),""))</f>
        <v/>
      </c>
      <c r="E82" s="8">
        <f>IF(STOCK_EN_SALAS!A79="","",STOCK_EN_SALAS!G79)</f>
        <v/>
      </c>
      <c r="F82" s="8">
        <f>IF(STOCK_EN_SALAS!A79="","",STOCK_EN_SALAS!H79)</f>
        <v/>
      </c>
      <c r="G82" s="10">
        <f>IF(OR(C82="",F82&lt;&gt;"QUIEBRE INMINENTE"),"",ROUND(STOCK_EN_SALAS!F79*IFERROR(VLOOKUP(C82,PRODUCTOS!A:F,6,FALSE),0),0))</f>
        <v/>
      </c>
    </row>
    <row r="83">
      <c r="A83" s="10">
        <f>IF(STOCK_EN_SALAS!A80="","",STOCK_EN_SALAS!A80)</f>
        <v/>
      </c>
      <c r="B83" s="10">
        <f>IF(STOCK_EN_SALAS!A80="","",STOCK_EN_SALAS!B80)</f>
        <v/>
      </c>
      <c r="C83" s="10">
        <f>IF(STOCK_EN_SALAS!A80="","",STOCK_EN_SALAS!C80)</f>
        <v/>
      </c>
      <c r="D83" s="8">
        <f>IF(C83="","",IFERROR(VLOOKUP(C83,PRODUCTOS!A:C,3,FALSE),""))</f>
        <v/>
      </c>
      <c r="E83" s="8">
        <f>IF(STOCK_EN_SALAS!A80="","",STOCK_EN_SALAS!G80)</f>
        <v/>
      </c>
      <c r="F83" s="8">
        <f>IF(STOCK_EN_SALAS!A80="","",STOCK_EN_SALAS!H80)</f>
        <v/>
      </c>
      <c r="G83" s="10">
        <f>IF(OR(C83="",F83&lt;&gt;"QUIEBRE INMINENTE"),"",ROUND(STOCK_EN_SALAS!F80*IFERROR(VLOOKUP(C83,PRODUCTOS!A:F,6,FALSE),0),0))</f>
        <v/>
      </c>
    </row>
    <row r="84">
      <c r="A84" s="10">
        <f>IF(STOCK_EN_SALAS!A81="","",STOCK_EN_SALAS!A81)</f>
        <v/>
      </c>
      <c r="B84" s="10">
        <f>IF(STOCK_EN_SALAS!A81="","",STOCK_EN_SALAS!B81)</f>
        <v/>
      </c>
      <c r="C84" s="10">
        <f>IF(STOCK_EN_SALAS!A81="","",STOCK_EN_SALAS!C81)</f>
        <v/>
      </c>
      <c r="D84" s="8">
        <f>IF(C84="","",IFERROR(VLOOKUP(C84,PRODUCTOS!A:C,3,FALSE),""))</f>
        <v/>
      </c>
      <c r="E84" s="8">
        <f>IF(STOCK_EN_SALAS!A81="","",STOCK_EN_SALAS!G81)</f>
        <v/>
      </c>
      <c r="F84" s="8">
        <f>IF(STOCK_EN_SALAS!A81="","",STOCK_EN_SALAS!H81)</f>
        <v/>
      </c>
      <c r="G84" s="10">
        <f>IF(OR(C84="",F84&lt;&gt;"QUIEBRE INMINENTE"),"",ROUND(STOCK_EN_SALAS!F81*IFERROR(VLOOKUP(C84,PRODUCTOS!A:F,6,FALSE),0),0))</f>
        <v/>
      </c>
    </row>
    <row r="85">
      <c r="A85" s="10">
        <f>IF(STOCK_EN_SALAS!A82="","",STOCK_EN_SALAS!A82)</f>
        <v/>
      </c>
      <c r="B85" s="10">
        <f>IF(STOCK_EN_SALAS!A82="","",STOCK_EN_SALAS!B82)</f>
        <v/>
      </c>
      <c r="C85" s="10">
        <f>IF(STOCK_EN_SALAS!A82="","",STOCK_EN_SALAS!C82)</f>
        <v/>
      </c>
      <c r="D85" s="8">
        <f>IF(C85="","",IFERROR(VLOOKUP(C85,PRODUCTOS!A:C,3,FALSE),""))</f>
        <v/>
      </c>
      <c r="E85" s="8">
        <f>IF(STOCK_EN_SALAS!A82="","",STOCK_EN_SALAS!G82)</f>
        <v/>
      </c>
      <c r="F85" s="8">
        <f>IF(STOCK_EN_SALAS!A82="","",STOCK_EN_SALAS!H82)</f>
        <v/>
      </c>
      <c r="G85" s="10">
        <f>IF(OR(C85="",F85&lt;&gt;"QUIEBRE INMINENTE"),"",ROUND(STOCK_EN_SALAS!F82*IFERROR(VLOOKUP(C85,PRODUCTOS!A:F,6,FALSE),0),0))</f>
        <v/>
      </c>
    </row>
    <row r="86">
      <c r="A86" s="10">
        <f>IF(STOCK_EN_SALAS!A83="","",STOCK_EN_SALAS!A83)</f>
        <v/>
      </c>
      <c r="B86" s="10">
        <f>IF(STOCK_EN_SALAS!A83="","",STOCK_EN_SALAS!B83)</f>
        <v/>
      </c>
      <c r="C86" s="10">
        <f>IF(STOCK_EN_SALAS!A83="","",STOCK_EN_SALAS!C83)</f>
        <v/>
      </c>
      <c r="D86" s="8">
        <f>IF(C86="","",IFERROR(VLOOKUP(C86,PRODUCTOS!A:C,3,FALSE),""))</f>
        <v/>
      </c>
      <c r="E86" s="8">
        <f>IF(STOCK_EN_SALAS!A83="","",STOCK_EN_SALAS!G83)</f>
        <v/>
      </c>
      <c r="F86" s="8">
        <f>IF(STOCK_EN_SALAS!A83="","",STOCK_EN_SALAS!H83)</f>
        <v/>
      </c>
      <c r="G86" s="10">
        <f>IF(OR(C86="",F86&lt;&gt;"QUIEBRE INMINENTE"),"",ROUND(STOCK_EN_SALAS!F83*IFERROR(VLOOKUP(C86,PRODUCTOS!A:F,6,FALSE),0),0))</f>
        <v/>
      </c>
    </row>
    <row r="87">
      <c r="A87" s="10">
        <f>IF(STOCK_EN_SALAS!A84="","",STOCK_EN_SALAS!A84)</f>
        <v/>
      </c>
      <c r="B87" s="10">
        <f>IF(STOCK_EN_SALAS!A84="","",STOCK_EN_SALAS!B84)</f>
        <v/>
      </c>
      <c r="C87" s="10">
        <f>IF(STOCK_EN_SALAS!A84="","",STOCK_EN_SALAS!C84)</f>
        <v/>
      </c>
      <c r="D87" s="8">
        <f>IF(C87="","",IFERROR(VLOOKUP(C87,PRODUCTOS!A:C,3,FALSE),""))</f>
        <v/>
      </c>
      <c r="E87" s="8">
        <f>IF(STOCK_EN_SALAS!A84="","",STOCK_EN_SALAS!G84)</f>
        <v/>
      </c>
      <c r="F87" s="8">
        <f>IF(STOCK_EN_SALAS!A84="","",STOCK_EN_SALAS!H84)</f>
        <v/>
      </c>
      <c r="G87" s="10">
        <f>IF(OR(C87="",F87&lt;&gt;"QUIEBRE INMINENTE"),"",ROUND(STOCK_EN_SALAS!F84*IFERROR(VLOOKUP(C87,PRODUCTOS!A:F,6,FALSE),0),0))</f>
        <v/>
      </c>
    </row>
    <row r="88">
      <c r="A88" s="10">
        <f>IF(STOCK_EN_SALAS!A85="","",STOCK_EN_SALAS!A85)</f>
        <v/>
      </c>
      <c r="B88" s="10">
        <f>IF(STOCK_EN_SALAS!A85="","",STOCK_EN_SALAS!B85)</f>
        <v/>
      </c>
      <c r="C88" s="10">
        <f>IF(STOCK_EN_SALAS!A85="","",STOCK_EN_SALAS!C85)</f>
        <v/>
      </c>
      <c r="D88" s="8">
        <f>IF(C88="","",IFERROR(VLOOKUP(C88,PRODUCTOS!A:C,3,FALSE),""))</f>
        <v/>
      </c>
      <c r="E88" s="8">
        <f>IF(STOCK_EN_SALAS!A85="","",STOCK_EN_SALAS!G85)</f>
        <v/>
      </c>
      <c r="F88" s="8">
        <f>IF(STOCK_EN_SALAS!A85="","",STOCK_EN_SALAS!H85)</f>
        <v/>
      </c>
      <c r="G88" s="10">
        <f>IF(OR(C88="",F88&lt;&gt;"QUIEBRE INMINENTE"),"",ROUND(STOCK_EN_SALAS!F85*IFERROR(VLOOKUP(C88,PRODUCTOS!A:F,6,FALSE),0),0))</f>
        <v/>
      </c>
    </row>
    <row r="89">
      <c r="A89" s="10">
        <f>IF(STOCK_EN_SALAS!A86="","",STOCK_EN_SALAS!A86)</f>
        <v/>
      </c>
      <c r="B89" s="10">
        <f>IF(STOCK_EN_SALAS!A86="","",STOCK_EN_SALAS!B86)</f>
        <v/>
      </c>
      <c r="C89" s="10">
        <f>IF(STOCK_EN_SALAS!A86="","",STOCK_EN_SALAS!C86)</f>
        <v/>
      </c>
      <c r="D89" s="8">
        <f>IF(C89="","",IFERROR(VLOOKUP(C89,PRODUCTOS!A:C,3,FALSE),""))</f>
        <v/>
      </c>
      <c r="E89" s="8">
        <f>IF(STOCK_EN_SALAS!A86="","",STOCK_EN_SALAS!G86)</f>
        <v/>
      </c>
      <c r="F89" s="8">
        <f>IF(STOCK_EN_SALAS!A86="","",STOCK_EN_SALAS!H86)</f>
        <v/>
      </c>
      <c r="G89" s="10">
        <f>IF(OR(C89="",F89&lt;&gt;"QUIEBRE INMINENTE"),"",ROUND(STOCK_EN_SALAS!F86*IFERROR(VLOOKUP(C89,PRODUCTOS!A:F,6,FALSE),0),0))</f>
        <v/>
      </c>
    </row>
    <row r="90">
      <c r="A90" s="10">
        <f>IF(STOCK_EN_SALAS!A87="","",STOCK_EN_SALAS!A87)</f>
        <v/>
      </c>
      <c r="B90" s="10">
        <f>IF(STOCK_EN_SALAS!A87="","",STOCK_EN_SALAS!B87)</f>
        <v/>
      </c>
      <c r="C90" s="10">
        <f>IF(STOCK_EN_SALAS!A87="","",STOCK_EN_SALAS!C87)</f>
        <v/>
      </c>
      <c r="D90" s="8">
        <f>IF(C90="","",IFERROR(VLOOKUP(C90,PRODUCTOS!A:C,3,FALSE),""))</f>
        <v/>
      </c>
      <c r="E90" s="8">
        <f>IF(STOCK_EN_SALAS!A87="","",STOCK_EN_SALAS!G87)</f>
        <v/>
      </c>
      <c r="F90" s="8">
        <f>IF(STOCK_EN_SALAS!A87="","",STOCK_EN_SALAS!H87)</f>
        <v/>
      </c>
      <c r="G90" s="10">
        <f>IF(OR(C90="",F90&lt;&gt;"QUIEBRE INMINENTE"),"",ROUND(STOCK_EN_SALAS!F87*IFERROR(VLOOKUP(C90,PRODUCTOS!A:F,6,FALSE),0),0))</f>
        <v/>
      </c>
    </row>
    <row r="91">
      <c r="A91" s="10">
        <f>IF(STOCK_EN_SALAS!A88="","",STOCK_EN_SALAS!A88)</f>
        <v/>
      </c>
      <c r="B91" s="10">
        <f>IF(STOCK_EN_SALAS!A88="","",STOCK_EN_SALAS!B88)</f>
        <v/>
      </c>
      <c r="C91" s="10">
        <f>IF(STOCK_EN_SALAS!A88="","",STOCK_EN_SALAS!C88)</f>
        <v/>
      </c>
      <c r="D91" s="8">
        <f>IF(C91="","",IFERROR(VLOOKUP(C91,PRODUCTOS!A:C,3,FALSE),""))</f>
        <v/>
      </c>
      <c r="E91" s="8">
        <f>IF(STOCK_EN_SALAS!A88="","",STOCK_EN_SALAS!G88)</f>
        <v/>
      </c>
      <c r="F91" s="8">
        <f>IF(STOCK_EN_SALAS!A88="","",STOCK_EN_SALAS!H88)</f>
        <v/>
      </c>
      <c r="G91" s="10">
        <f>IF(OR(C91="",F91&lt;&gt;"QUIEBRE INMINENTE"),"",ROUND(STOCK_EN_SALAS!F88*IFERROR(VLOOKUP(C91,PRODUCTOS!A:F,6,FALSE),0),0))</f>
        <v/>
      </c>
    </row>
    <row r="92">
      <c r="A92" s="10">
        <f>IF(STOCK_EN_SALAS!A89="","",STOCK_EN_SALAS!A89)</f>
        <v/>
      </c>
      <c r="B92" s="10">
        <f>IF(STOCK_EN_SALAS!A89="","",STOCK_EN_SALAS!B89)</f>
        <v/>
      </c>
      <c r="C92" s="10">
        <f>IF(STOCK_EN_SALAS!A89="","",STOCK_EN_SALAS!C89)</f>
        <v/>
      </c>
      <c r="D92" s="8">
        <f>IF(C92="","",IFERROR(VLOOKUP(C92,PRODUCTOS!A:C,3,FALSE),""))</f>
        <v/>
      </c>
      <c r="E92" s="8">
        <f>IF(STOCK_EN_SALAS!A89="","",STOCK_EN_SALAS!G89)</f>
        <v/>
      </c>
      <c r="F92" s="8">
        <f>IF(STOCK_EN_SALAS!A89="","",STOCK_EN_SALAS!H89)</f>
        <v/>
      </c>
      <c r="G92" s="10">
        <f>IF(OR(C92="",F92&lt;&gt;"QUIEBRE INMINENTE"),"",ROUND(STOCK_EN_SALAS!F89*IFERROR(VLOOKUP(C92,PRODUCTOS!A:F,6,FALSE),0),0))</f>
        <v/>
      </c>
    </row>
    <row r="93">
      <c r="A93" s="10">
        <f>IF(STOCK_EN_SALAS!A90="","",STOCK_EN_SALAS!A90)</f>
        <v/>
      </c>
      <c r="B93" s="10">
        <f>IF(STOCK_EN_SALAS!A90="","",STOCK_EN_SALAS!B90)</f>
        <v/>
      </c>
      <c r="C93" s="10">
        <f>IF(STOCK_EN_SALAS!A90="","",STOCK_EN_SALAS!C90)</f>
        <v/>
      </c>
      <c r="D93" s="8">
        <f>IF(C93="","",IFERROR(VLOOKUP(C93,PRODUCTOS!A:C,3,FALSE),""))</f>
        <v/>
      </c>
      <c r="E93" s="8">
        <f>IF(STOCK_EN_SALAS!A90="","",STOCK_EN_SALAS!G90)</f>
        <v/>
      </c>
      <c r="F93" s="8">
        <f>IF(STOCK_EN_SALAS!A90="","",STOCK_EN_SALAS!H90)</f>
        <v/>
      </c>
      <c r="G93" s="10">
        <f>IF(OR(C93="",F93&lt;&gt;"QUIEBRE INMINENTE"),"",ROUND(STOCK_EN_SALAS!F90*IFERROR(VLOOKUP(C93,PRODUCTOS!A:F,6,FALSE),0),0))</f>
        <v/>
      </c>
    </row>
    <row r="94">
      <c r="A94" s="10">
        <f>IF(STOCK_EN_SALAS!A91="","",STOCK_EN_SALAS!A91)</f>
        <v/>
      </c>
      <c r="B94" s="10">
        <f>IF(STOCK_EN_SALAS!A91="","",STOCK_EN_SALAS!B91)</f>
        <v/>
      </c>
      <c r="C94" s="10">
        <f>IF(STOCK_EN_SALAS!A91="","",STOCK_EN_SALAS!C91)</f>
        <v/>
      </c>
      <c r="D94" s="8">
        <f>IF(C94="","",IFERROR(VLOOKUP(C94,PRODUCTOS!A:C,3,FALSE),""))</f>
        <v/>
      </c>
      <c r="E94" s="8">
        <f>IF(STOCK_EN_SALAS!A91="","",STOCK_EN_SALAS!G91)</f>
        <v/>
      </c>
      <c r="F94" s="8">
        <f>IF(STOCK_EN_SALAS!A91="","",STOCK_EN_SALAS!H91)</f>
        <v/>
      </c>
      <c r="G94" s="10">
        <f>IF(OR(C94="",F94&lt;&gt;"QUIEBRE INMINENTE"),"",ROUND(STOCK_EN_SALAS!F91*IFERROR(VLOOKUP(C94,PRODUCTOS!A:F,6,FALSE),0),0))</f>
        <v/>
      </c>
    </row>
    <row r="95">
      <c r="A95" s="10">
        <f>IF(STOCK_EN_SALAS!A92="","",STOCK_EN_SALAS!A92)</f>
        <v/>
      </c>
      <c r="B95" s="10">
        <f>IF(STOCK_EN_SALAS!A92="","",STOCK_EN_SALAS!B92)</f>
        <v/>
      </c>
      <c r="C95" s="10">
        <f>IF(STOCK_EN_SALAS!A92="","",STOCK_EN_SALAS!C92)</f>
        <v/>
      </c>
      <c r="D95" s="8">
        <f>IF(C95="","",IFERROR(VLOOKUP(C95,PRODUCTOS!A:C,3,FALSE),""))</f>
        <v/>
      </c>
      <c r="E95" s="8">
        <f>IF(STOCK_EN_SALAS!A92="","",STOCK_EN_SALAS!G92)</f>
        <v/>
      </c>
      <c r="F95" s="8">
        <f>IF(STOCK_EN_SALAS!A92="","",STOCK_EN_SALAS!H92)</f>
        <v/>
      </c>
      <c r="G95" s="10">
        <f>IF(OR(C95="",F95&lt;&gt;"QUIEBRE INMINENTE"),"",ROUND(STOCK_EN_SALAS!F92*IFERROR(VLOOKUP(C95,PRODUCTOS!A:F,6,FALSE),0),0))</f>
        <v/>
      </c>
    </row>
    <row r="96">
      <c r="A96" s="10">
        <f>IF(STOCK_EN_SALAS!A93="","",STOCK_EN_SALAS!A93)</f>
        <v/>
      </c>
      <c r="B96" s="10">
        <f>IF(STOCK_EN_SALAS!A93="","",STOCK_EN_SALAS!B93)</f>
        <v/>
      </c>
      <c r="C96" s="10">
        <f>IF(STOCK_EN_SALAS!A93="","",STOCK_EN_SALAS!C93)</f>
        <v/>
      </c>
      <c r="D96" s="8">
        <f>IF(C96="","",IFERROR(VLOOKUP(C96,PRODUCTOS!A:C,3,FALSE),""))</f>
        <v/>
      </c>
      <c r="E96" s="8">
        <f>IF(STOCK_EN_SALAS!A93="","",STOCK_EN_SALAS!G93)</f>
        <v/>
      </c>
      <c r="F96" s="8">
        <f>IF(STOCK_EN_SALAS!A93="","",STOCK_EN_SALAS!H93)</f>
        <v/>
      </c>
      <c r="G96" s="10">
        <f>IF(OR(C96="",F96&lt;&gt;"QUIEBRE INMINENTE"),"",ROUND(STOCK_EN_SALAS!F93*IFERROR(VLOOKUP(C96,PRODUCTOS!A:F,6,FALSE),0),0))</f>
        <v/>
      </c>
    </row>
    <row r="97">
      <c r="A97" s="10">
        <f>IF(STOCK_EN_SALAS!A94="","",STOCK_EN_SALAS!A94)</f>
        <v/>
      </c>
      <c r="B97" s="10">
        <f>IF(STOCK_EN_SALAS!A94="","",STOCK_EN_SALAS!B94)</f>
        <v/>
      </c>
      <c r="C97" s="10">
        <f>IF(STOCK_EN_SALAS!A94="","",STOCK_EN_SALAS!C94)</f>
        <v/>
      </c>
      <c r="D97" s="8">
        <f>IF(C97="","",IFERROR(VLOOKUP(C97,PRODUCTOS!A:C,3,FALSE),""))</f>
        <v/>
      </c>
      <c r="E97" s="8">
        <f>IF(STOCK_EN_SALAS!A94="","",STOCK_EN_SALAS!G94)</f>
        <v/>
      </c>
      <c r="F97" s="8">
        <f>IF(STOCK_EN_SALAS!A94="","",STOCK_EN_SALAS!H94)</f>
        <v/>
      </c>
      <c r="G97" s="10">
        <f>IF(OR(C97="",F97&lt;&gt;"QUIEBRE INMINENTE"),"",ROUND(STOCK_EN_SALAS!F94*IFERROR(VLOOKUP(C97,PRODUCTOS!A:F,6,FALSE),0),0))</f>
        <v/>
      </c>
    </row>
    <row r="98">
      <c r="A98" s="10">
        <f>IF(STOCK_EN_SALAS!A95="","",STOCK_EN_SALAS!A95)</f>
        <v/>
      </c>
      <c r="B98" s="10">
        <f>IF(STOCK_EN_SALAS!A95="","",STOCK_EN_SALAS!B95)</f>
        <v/>
      </c>
      <c r="C98" s="10">
        <f>IF(STOCK_EN_SALAS!A95="","",STOCK_EN_SALAS!C95)</f>
        <v/>
      </c>
      <c r="D98" s="8">
        <f>IF(C98="","",IFERROR(VLOOKUP(C98,PRODUCTOS!A:C,3,FALSE),""))</f>
        <v/>
      </c>
      <c r="E98" s="8">
        <f>IF(STOCK_EN_SALAS!A95="","",STOCK_EN_SALAS!G95)</f>
        <v/>
      </c>
      <c r="F98" s="8">
        <f>IF(STOCK_EN_SALAS!A95="","",STOCK_EN_SALAS!H95)</f>
        <v/>
      </c>
      <c r="G98" s="10">
        <f>IF(OR(C98="",F98&lt;&gt;"QUIEBRE INMINENTE"),"",ROUND(STOCK_EN_SALAS!F95*IFERROR(VLOOKUP(C98,PRODUCTOS!A:F,6,FALSE),0),0))</f>
        <v/>
      </c>
    </row>
    <row r="99">
      <c r="A99" s="10">
        <f>IF(STOCK_EN_SALAS!A96="","",STOCK_EN_SALAS!A96)</f>
        <v/>
      </c>
      <c r="B99" s="10">
        <f>IF(STOCK_EN_SALAS!A96="","",STOCK_EN_SALAS!B96)</f>
        <v/>
      </c>
      <c r="C99" s="10">
        <f>IF(STOCK_EN_SALAS!A96="","",STOCK_EN_SALAS!C96)</f>
        <v/>
      </c>
      <c r="D99" s="8">
        <f>IF(C99="","",IFERROR(VLOOKUP(C99,PRODUCTOS!A:C,3,FALSE),""))</f>
        <v/>
      </c>
      <c r="E99" s="8">
        <f>IF(STOCK_EN_SALAS!A96="","",STOCK_EN_SALAS!G96)</f>
        <v/>
      </c>
      <c r="F99" s="8">
        <f>IF(STOCK_EN_SALAS!A96="","",STOCK_EN_SALAS!H96)</f>
        <v/>
      </c>
      <c r="G99" s="10">
        <f>IF(OR(C99="",F99&lt;&gt;"QUIEBRE INMINENTE"),"",ROUND(STOCK_EN_SALAS!F96*IFERROR(VLOOKUP(C99,PRODUCTOS!A:F,6,FALSE),0),0))</f>
        <v/>
      </c>
    </row>
    <row r="100">
      <c r="A100" s="10">
        <f>IF(STOCK_EN_SALAS!A97="","",STOCK_EN_SALAS!A97)</f>
        <v/>
      </c>
      <c r="B100" s="10">
        <f>IF(STOCK_EN_SALAS!A97="","",STOCK_EN_SALAS!B97)</f>
        <v/>
      </c>
      <c r="C100" s="10">
        <f>IF(STOCK_EN_SALAS!A97="","",STOCK_EN_SALAS!C97)</f>
        <v/>
      </c>
      <c r="D100" s="8">
        <f>IF(C100="","",IFERROR(VLOOKUP(C100,PRODUCTOS!A:C,3,FALSE),""))</f>
        <v/>
      </c>
      <c r="E100" s="8">
        <f>IF(STOCK_EN_SALAS!A97="","",STOCK_EN_SALAS!G97)</f>
        <v/>
      </c>
      <c r="F100" s="8">
        <f>IF(STOCK_EN_SALAS!A97="","",STOCK_EN_SALAS!H97)</f>
        <v/>
      </c>
      <c r="G100" s="10">
        <f>IF(OR(C100="",F100&lt;&gt;"QUIEBRE INMINENTE"),"",ROUND(STOCK_EN_SALAS!F97*IFERROR(VLOOKUP(C100,PRODUCTOS!A:F,6,FALSE),0),0))</f>
        <v/>
      </c>
    </row>
    <row r="101">
      <c r="A101" s="10">
        <f>IF(STOCK_EN_SALAS!A98="","",STOCK_EN_SALAS!A98)</f>
        <v/>
      </c>
      <c r="B101" s="10">
        <f>IF(STOCK_EN_SALAS!A98="","",STOCK_EN_SALAS!B98)</f>
        <v/>
      </c>
      <c r="C101" s="10">
        <f>IF(STOCK_EN_SALAS!A98="","",STOCK_EN_SALAS!C98)</f>
        <v/>
      </c>
      <c r="D101" s="8">
        <f>IF(C101="","",IFERROR(VLOOKUP(C101,PRODUCTOS!A:C,3,FALSE),""))</f>
        <v/>
      </c>
      <c r="E101" s="8">
        <f>IF(STOCK_EN_SALAS!A98="","",STOCK_EN_SALAS!G98)</f>
        <v/>
      </c>
      <c r="F101" s="8">
        <f>IF(STOCK_EN_SALAS!A98="","",STOCK_EN_SALAS!H98)</f>
        <v/>
      </c>
      <c r="G101" s="10">
        <f>IF(OR(C101="",F101&lt;&gt;"QUIEBRE INMINENTE"),"",ROUND(STOCK_EN_SALAS!F98*IFERROR(VLOOKUP(C101,PRODUCTOS!A:F,6,FALSE),0),0))</f>
        <v/>
      </c>
    </row>
    <row r="102">
      <c r="A102" s="10">
        <f>IF(STOCK_EN_SALAS!A99="","",STOCK_EN_SALAS!A99)</f>
        <v/>
      </c>
      <c r="B102" s="10">
        <f>IF(STOCK_EN_SALAS!A99="","",STOCK_EN_SALAS!B99)</f>
        <v/>
      </c>
      <c r="C102" s="10">
        <f>IF(STOCK_EN_SALAS!A99="","",STOCK_EN_SALAS!C99)</f>
        <v/>
      </c>
      <c r="D102" s="8">
        <f>IF(C102="","",IFERROR(VLOOKUP(C102,PRODUCTOS!A:C,3,FALSE),""))</f>
        <v/>
      </c>
      <c r="E102" s="8">
        <f>IF(STOCK_EN_SALAS!A99="","",STOCK_EN_SALAS!G99)</f>
        <v/>
      </c>
      <c r="F102" s="8">
        <f>IF(STOCK_EN_SALAS!A99="","",STOCK_EN_SALAS!H99)</f>
        <v/>
      </c>
      <c r="G102" s="10">
        <f>IF(OR(C102="",F102&lt;&gt;"QUIEBRE INMINENTE"),"",ROUND(STOCK_EN_SALAS!F99*IFERROR(VLOOKUP(C102,PRODUCTOS!A:F,6,FALSE),0),0))</f>
        <v/>
      </c>
    </row>
    <row r="103">
      <c r="A103" s="10">
        <f>IF(STOCK_EN_SALAS!A100="","",STOCK_EN_SALAS!A100)</f>
        <v/>
      </c>
      <c r="B103" s="10">
        <f>IF(STOCK_EN_SALAS!A100="","",STOCK_EN_SALAS!B100)</f>
        <v/>
      </c>
      <c r="C103" s="10">
        <f>IF(STOCK_EN_SALAS!A100="","",STOCK_EN_SALAS!C100)</f>
        <v/>
      </c>
      <c r="D103" s="8">
        <f>IF(C103="","",IFERROR(VLOOKUP(C103,PRODUCTOS!A:C,3,FALSE),""))</f>
        <v/>
      </c>
      <c r="E103" s="8">
        <f>IF(STOCK_EN_SALAS!A100="","",STOCK_EN_SALAS!G100)</f>
        <v/>
      </c>
      <c r="F103" s="8">
        <f>IF(STOCK_EN_SALAS!A100="","",STOCK_EN_SALAS!H100)</f>
        <v/>
      </c>
      <c r="G103" s="10">
        <f>IF(OR(C103="",F103&lt;&gt;"QUIEBRE INMINENTE"),"",ROUND(STOCK_EN_SALAS!F100*IFERROR(VLOOKUP(C103,PRODUCTOS!A:F,6,FALSE),0),0))</f>
        <v/>
      </c>
    </row>
    <row r="104">
      <c r="A104" s="10">
        <f>IF(STOCK_EN_SALAS!A101="","",STOCK_EN_SALAS!A101)</f>
        <v/>
      </c>
      <c r="B104" s="10">
        <f>IF(STOCK_EN_SALAS!A101="","",STOCK_EN_SALAS!B101)</f>
        <v/>
      </c>
      <c r="C104" s="10">
        <f>IF(STOCK_EN_SALAS!A101="","",STOCK_EN_SALAS!C101)</f>
        <v/>
      </c>
      <c r="D104" s="8">
        <f>IF(C104="","",IFERROR(VLOOKUP(C104,PRODUCTOS!A:C,3,FALSE),""))</f>
        <v/>
      </c>
      <c r="E104" s="8">
        <f>IF(STOCK_EN_SALAS!A101="","",STOCK_EN_SALAS!G101)</f>
        <v/>
      </c>
      <c r="F104" s="8">
        <f>IF(STOCK_EN_SALAS!A101="","",STOCK_EN_SALAS!H101)</f>
        <v/>
      </c>
      <c r="G104" s="10">
        <f>IF(OR(C104="",F104&lt;&gt;"QUIEBRE INMINENTE"),"",ROUND(STOCK_EN_SALAS!F101*IFERROR(VLOOKUP(C104,PRODUCTOS!A:F,6,FALSE),0),0))</f>
        <v/>
      </c>
    </row>
    <row r="105">
      <c r="A105" s="10">
        <f>IF(STOCK_EN_SALAS!A102="","",STOCK_EN_SALAS!A102)</f>
        <v/>
      </c>
      <c r="B105" s="10">
        <f>IF(STOCK_EN_SALAS!A102="","",STOCK_EN_SALAS!B102)</f>
        <v/>
      </c>
      <c r="C105" s="10">
        <f>IF(STOCK_EN_SALAS!A102="","",STOCK_EN_SALAS!C102)</f>
        <v/>
      </c>
      <c r="D105" s="8">
        <f>IF(C105="","",IFERROR(VLOOKUP(C105,PRODUCTOS!A:C,3,FALSE),""))</f>
        <v/>
      </c>
      <c r="E105" s="8">
        <f>IF(STOCK_EN_SALAS!A102="","",STOCK_EN_SALAS!G102)</f>
        <v/>
      </c>
      <c r="F105" s="8">
        <f>IF(STOCK_EN_SALAS!A102="","",STOCK_EN_SALAS!H102)</f>
        <v/>
      </c>
      <c r="G105" s="10">
        <f>IF(OR(C105="",F105&lt;&gt;"QUIEBRE INMINENTE"),"",ROUND(STOCK_EN_SALAS!F102*IFERROR(VLOOKUP(C105,PRODUCTOS!A:F,6,FALSE),0),0))</f>
        <v/>
      </c>
    </row>
    <row r="106">
      <c r="A106" s="10">
        <f>IF(STOCK_EN_SALAS!A103="","",STOCK_EN_SALAS!A103)</f>
        <v/>
      </c>
      <c r="B106" s="10">
        <f>IF(STOCK_EN_SALAS!A103="","",STOCK_EN_SALAS!B103)</f>
        <v/>
      </c>
      <c r="C106" s="10">
        <f>IF(STOCK_EN_SALAS!A103="","",STOCK_EN_SALAS!C103)</f>
        <v/>
      </c>
      <c r="D106" s="8">
        <f>IF(C106="","",IFERROR(VLOOKUP(C106,PRODUCTOS!A:C,3,FALSE),""))</f>
        <v/>
      </c>
      <c r="E106" s="8">
        <f>IF(STOCK_EN_SALAS!A103="","",STOCK_EN_SALAS!G103)</f>
        <v/>
      </c>
      <c r="F106" s="8">
        <f>IF(STOCK_EN_SALAS!A103="","",STOCK_EN_SALAS!H103)</f>
        <v/>
      </c>
      <c r="G106" s="10">
        <f>IF(OR(C106="",F106&lt;&gt;"QUIEBRE INMINENTE"),"",ROUND(STOCK_EN_SALAS!F103*IFERROR(VLOOKUP(C106,PRODUCTOS!A:F,6,FALSE),0),0))</f>
        <v/>
      </c>
    </row>
    <row r="107">
      <c r="A107" s="10">
        <f>IF(STOCK_EN_SALAS!A104="","",STOCK_EN_SALAS!A104)</f>
        <v/>
      </c>
      <c r="B107" s="10">
        <f>IF(STOCK_EN_SALAS!A104="","",STOCK_EN_SALAS!B104)</f>
        <v/>
      </c>
      <c r="C107" s="10">
        <f>IF(STOCK_EN_SALAS!A104="","",STOCK_EN_SALAS!C104)</f>
        <v/>
      </c>
      <c r="D107" s="8">
        <f>IF(C107="","",IFERROR(VLOOKUP(C107,PRODUCTOS!A:C,3,FALSE),""))</f>
        <v/>
      </c>
      <c r="E107" s="8">
        <f>IF(STOCK_EN_SALAS!A104="","",STOCK_EN_SALAS!G104)</f>
        <v/>
      </c>
      <c r="F107" s="8">
        <f>IF(STOCK_EN_SALAS!A104="","",STOCK_EN_SALAS!H104)</f>
        <v/>
      </c>
      <c r="G107" s="10">
        <f>IF(OR(C107="",F107&lt;&gt;"QUIEBRE INMINENTE"),"",ROUND(STOCK_EN_SALAS!F104*IFERROR(VLOOKUP(C107,PRODUCTOS!A:F,6,FALSE),0),0))</f>
        <v/>
      </c>
    </row>
    <row r="108">
      <c r="A108" s="10">
        <f>IF(STOCK_EN_SALAS!A105="","",STOCK_EN_SALAS!A105)</f>
        <v/>
      </c>
      <c r="B108" s="10">
        <f>IF(STOCK_EN_SALAS!A105="","",STOCK_EN_SALAS!B105)</f>
        <v/>
      </c>
      <c r="C108" s="10">
        <f>IF(STOCK_EN_SALAS!A105="","",STOCK_EN_SALAS!C105)</f>
        <v/>
      </c>
      <c r="D108" s="8">
        <f>IF(C108="","",IFERROR(VLOOKUP(C108,PRODUCTOS!A:C,3,FALSE),""))</f>
        <v/>
      </c>
      <c r="E108" s="8">
        <f>IF(STOCK_EN_SALAS!A105="","",STOCK_EN_SALAS!G105)</f>
        <v/>
      </c>
      <c r="F108" s="8">
        <f>IF(STOCK_EN_SALAS!A105="","",STOCK_EN_SALAS!H105)</f>
        <v/>
      </c>
      <c r="G108" s="10">
        <f>IF(OR(C108="",F108&lt;&gt;"QUIEBRE INMINENTE"),"",ROUND(STOCK_EN_SALAS!F105*IFERROR(VLOOKUP(C108,PRODUCTOS!A:F,6,FALSE),0),0))</f>
        <v/>
      </c>
    </row>
    <row r="109">
      <c r="A109" s="10">
        <f>IF(STOCK_EN_SALAS!A106="","",STOCK_EN_SALAS!A106)</f>
        <v/>
      </c>
      <c r="B109" s="10">
        <f>IF(STOCK_EN_SALAS!A106="","",STOCK_EN_SALAS!B106)</f>
        <v/>
      </c>
      <c r="C109" s="10">
        <f>IF(STOCK_EN_SALAS!A106="","",STOCK_EN_SALAS!C106)</f>
        <v/>
      </c>
      <c r="D109" s="8">
        <f>IF(C109="","",IFERROR(VLOOKUP(C109,PRODUCTOS!A:C,3,FALSE),""))</f>
        <v/>
      </c>
      <c r="E109" s="8">
        <f>IF(STOCK_EN_SALAS!A106="","",STOCK_EN_SALAS!G106)</f>
        <v/>
      </c>
      <c r="F109" s="8">
        <f>IF(STOCK_EN_SALAS!A106="","",STOCK_EN_SALAS!H106)</f>
        <v/>
      </c>
      <c r="G109" s="10">
        <f>IF(OR(C109="",F109&lt;&gt;"QUIEBRE INMINENTE"),"",ROUND(STOCK_EN_SALAS!F106*IFERROR(VLOOKUP(C109,PRODUCTOS!A:F,6,FALSE),0),0))</f>
        <v/>
      </c>
    </row>
    <row r="110">
      <c r="A110" s="10">
        <f>IF(STOCK_EN_SALAS!A107="","",STOCK_EN_SALAS!A107)</f>
        <v/>
      </c>
      <c r="B110" s="10">
        <f>IF(STOCK_EN_SALAS!A107="","",STOCK_EN_SALAS!B107)</f>
        <v/>
      </c>
      <c r="C110" s="10">
        <f>IF(STOCK_EN_SALAS!A107="","",STOCK_EN_SALAS!C107)</f>
        <v/>
      </c>
      <c r="D110" s="8">
        <f>IF(C110="","",IFERROR(VLOOKUP(C110,PRODUCTOS!A:C,3,FALSE),""))</f>
        <v/>
      </c>
      <c r="E110" s="8">
        <f>IF(STOCK_EN_SALAS!A107="","",STOCK_EN_SALAS!G107)</f>
        <v/>
      </c>
      <c r="F110" s="8">
        <f>IF(STOCK_EN_SALAS!A107="","",STOCK_EN_SALAS!H107)</f>
        <v/>
      </c>
      <c r="G110" s="10">
        <f>IF(OR(C110="",F110&lt;&gt;"QUIEBRE INMINENTE"),"",ROUND(STOCK_EN_SALAS!F107*IFERROR(VLOOKUP(C110,PRODUCTOS!A:F,6,FALSE),0),0))</f>
        <v/>
      </c>
    </row>
    <row r="111">
      <c r="A111" s="10">
        <f>IF(STOCK_EN_SALAS!A108="","",STOCK_EN_SALAS!A108)</f>
        <v/>
      </c>
      <c r="B111" s="10">
        <f>IF(STOCK_EN_SALAS!A108="","",STOCK_EN_SALAS!B108)</f>
        <v/>
      </c>
      <c r="C111" s="10">
        <f>IF(STOCK_EN_SALAS!A108="","",STOCK_EN_SALAS!C108)</f>
        <v/>
      </c>
      <c r="D111" s="8">
        <f>IF(C111="","",IFERROR(VLOOKUP(C111,PRODUCTOS!A:C,3,FALSE),""))</f>
        <v/>
      </c>
      <c r="E111" s="8">
        <f>IF(STOCK_EN_SALAS!A108="","",STOCK_EN_SALAS!G108)</f>
        <v/>
      </c>
      <c r="F111" s="8">
        <f>IF(STOCK_EN_SALAS!A108="","",STOCK_EN_SALAS!H108)</f>
        <v/>
      </c>
      <c r="G111" s="10">
        <f>IF(OR(C111="",F111&lt;&gt;"QUIEBRE INMINENTE"),"",ROUND(STOCK_EN_SALAS!F108*IFERROR(VLOOKUP(C111,PRODUCTOS!A:F,6,FALSE),0),0))</f>
        <v/>
      </c>
    </row>
    <row r="112">
      <c r="A112" s="10">
        <f>IF(STOCK_EN_SALAS!A109="","",STOCK_EN_SALAS!A109)</f>
        <v/>
      </c>
      <c r="B112" s="10">
        <f>IF(STOCK_EN_SALAS!A109="","",STOCK_EN_SALAS!B109)</f>
        <v/>
      </c>
      <c r="C112" s="10">
        <f>IF(STOCK_EN_SALAS!A109="","",STOCK_EN_SALAS!C109)</f>
        <v/>
      </c>
      <c r="D112" s="8">
        <f>IF(C112="","",IFERROR(VLOOKUP(C112,PRODUCTOS!A:C,3,FALSE),""))</f>
        <v/>
      </c>
      <c r="E112" s="8">
        <f>IF(STOCK_EN_SALAS!A109="","",STOCK_EN_SALAS!G109)</f>
        <v/>
      </c>
      <c r="F112" s="8">
        <f>IF(STOCK_EN_SALAS!A109="","",STOCK_EN_SALAS!H109)</f>
        <v/>
      </c>
      <c r="G112" s="10">
        <f>IF(OR(C112="",F112&lt;&gt;"QUIEBRE INMINENTE"),"",ROUND(STOCK_EN_SALAS!F109*IFERROR(VLOOKUP(C112,PRODUCTOS!A:F,6,FALSE),0),0))</f>
        <v/>
      </c>
    </row>
    <row r="113">
      <c r="A113" s="10">
        <f>IF(STOCK_EN_SALAS!A110="","",STOCK_EN_SALAS!A110)</f>
        <v/>
      </c>
      <c r="B113" s="10">
        <f>IF(STOCK_EN_SALAS!A110="","",STOCK_EN_SALAS!B110)</f>
        <v/>
      </c>
      <c r="C113" s="10">
        <f>IF(STOCK_EN_SALAS!A110="","",STOCK_EN_SALAS!C110)</f>
        <v/>
      </c>
      <c r="D113" s="8">
        <f>IF(C113="","",IFERROR(VLOOKUP(C113,PRODUCTOS!A:C,3,FALSE),""))</f>
        <v/>
      </c>
      <c r="E113" s="8">
        <f>IF(STOCK_EN_SALAS!A110="","",STOCK_EN_SALAS!G110)</f>
        <v/>
      </c>
      <c r="F113" s="8">
        <f>IF(STOCK_EN_SALAS!A110="","",STOCK_EN_SALAS!H110)</f>
        <v/>
      </c>
      <c r="G113" s="10">
        <f>IF(OR(C113="",F113&lt;&gt;"QUIEBRE INMINENTE"),"",ROUND(STOCK_EN_SALAS!F110*IFERROR(VLOOKUP(C113,PRODUCTOS!A:F,6,FALSE),0),0))</f>
        <v/>
      </c>
    </row>
    <row r="114">
      <c r="A114" s="10">
        <f>IF(STOCK_EN_SALAS!A111="","",STOCK_EN_SALAS!A111)</f>
        <v/>
      </c>
      <c r="B114" s="10">
        <f>IF(STOCK_EN_SALAS!A111="","",STOCK_EN_SALAS!B111)</f>
        <v/>
      </c>
      <c r="C114" s="10">
        <f>IF(STOCK_EN_SALAS!A111="","",STOCK_EN_SALAS!C111)</f>
        <v/>
      </c>
      <c r="D114" s="8">
        <f>IF(C114="","",IFERROR(VLOOKUP(C114,PRODUCTOS!A:C,3,FALSE),""))</f>
        <v/>
      </c>
      <c r="E114" s="8">
        <f>IF(STOCK_EN_SALAS!A111="","",STOCK_EN_SALAS!G111)</f>
        <v/>
      </c>
      <c r="F114" s="8">
        <f>IF(STOCK_EN_SALAS!A111="","",STOCK_EN_SALAS!H111)</f>
        <v/>
      </c>
      <c r="G114" s="10">
        <f>IF(OR(C114="",F114&lt;&gt;"QUIEBRE INMINENTE"),"",ROUND(STOCK_EN_SALAS!F111*IFERROR(VLOOKUP(C114,PRODUCTOS!A:F,6,FALSE),0),0))</f>
        <v/>
      </c>
    </row>
    <row r="115">
      <c r="A115" s="10">
        <f>IF(STOCK_EN_SALAS!A112="","",STOCK_EN_SALAS!A112)</f>
        <v/>
      </c>
      <c r="B115" s="10">
        <f>IF(STOCK_EN_SALAS!A112="","",STOCK_EN_SALAS!B112)</f>
        <v/>
      </c>
      <c r="C115" s="10">
        <f>IF(STOCK_EN_SALAS!A112="","",STOCK_EN_SALAS!C112)</f>
        <v/>
      </c>
      <c r="D115" s="8">
        <f>IF(C115="","",IFERROR(VLOOKUP(C115,PRODUCTOS!A:C,3,FALSE),""))</f>
        <v/>
      </c>
      <c r="E115" s="8">
        <f>IF(STOCK_EN_SALAS!A112="","",STOCK_EN_SALAS!G112)</f>
        <v/>
      </c>
      <c r="F115" s="8">
        <f>IF(STOCK_EN_SALAS!A112="","",STOCK_EN_SALAS!H112)</f>
        <v/>
      </c>
      <c r="G115" s="10">
        <f>IF(OR(C115="",F115&lt;&gt;"QUIEBRE INMINENTE"),"",ROUND(STOCK_EN_SALAS!F112*IFERROR(VLOOKUP(C115,PRODUCTOS!A:F,6,FALSE),0),0))</f>
        <v/>
      </c>
    </row>
    <row r="116">
      <c r="A116" s="10">
        <f>IF(STOCK_EN_SALAS!A113="","",STOCK_EN_SALAS!A113)</f>
        <v/>
      </c>
      <c r="B116" s="10">
        <f>IF(STOCK_EN_SALAS!A113="","",STOCK_EN_SALAS!B113)</f>
        <v/>
      </c>
      <c r="C116" s="10">
        <f>IF(STOCK_EN_SALAS!A113="","",STOCK_EN_SALAS!C113)</f>
        <v/>
      </c>
      <c r="D116" s="8">
        <f>IF(C116="","",IFERROR(VLOOKUP(C116,PRODUCTOS!A:C,3,FALSE),""))</f>
        <v/>
      </c>
      <c r="E116" s="8">
        <f>IF(STOCK_EN_SALAS!A113="","",STOCK_EN_SALAS!G113)</f>
        <v/>
      </c>
      <c r="F116" s="8">
        <f>IF(STOCK_EN_SALAS!A113="","",STOCK_EN_SALAS!H113)</f>
        <v/>
      </c>
      <c r="G116" s="10">
        <f>IF(OR(C116="",F116&lt;&gt;"QUIEBRE INMINENTE"),"",ROUND(STOCK_EN_SALAS!F113*IFERROR(VLOOKUP(C116,PRODUCTOS!A:F,6,FALSE),0),0))</f>
        <v/>
      </c>
    </row>
    <row r="117">
      <c r="A117" s="10">
        <f>IF(STOCK_EN_SALAS!A114="","",STOCK_EN_SALAS!A114)</f>
        <v/>
      </c>
      <c r="B117" s="10">
        <f>IF(STOCK_EN_SALAS!A114="","",STOCK_EN_SALAS!B114)</f>
        <v/>
      </c>
      <c r="C117" s="10">
        <f>IF(STOCK_EN_SALAS!A114="","",STOCK_EN_SALAS!C114)</f>
        <v/>
      </c>
      <c r="D117" s="8">
        <f>IF(C117="","",IFERROR(VLOOKUP(C117,PRODUCTOS!A:C,3,FALSE),""))</f>
        <v/>
      </c>
      <c r="E117" s="8">
        <f>IF(STOCK_EN_SALAS!A114="","",STOCK_EN_SALAS!G114)</f>
        <v/>
      </c>
      <c r="F117" s="8">
        <f>IF(STOCK_EN_SALAS!A114="","",STOCK_EN_SALAS!H114)</f>
        <v/>
      </c>
      <c r="G117" s="10">
        <f>IF(OR(C117="",F117&lt;&gt;"QUIEBRE INMINENTE"),"",ROUND(STOCK_EN_SALAS!F114*IFERROR(VLOOKUP(C117,PRODUCTOS!A:F,6,FALSE),0),0))</f>
        <v/>
      </c>
    </row>
    <row r="118">
      <c r="A118" s="10">
        <f>IF(STOCK_EN_SALAS!A115="","",STOCK_EN_SALAS!A115)</f>
        <v/>
      </c>
      <c r="B118" s="10">
        <f>IF(STOCK_EN_SALAS!A115="","",STOCK_EN_SALAS!B115)</f>
        <v/>
      </c>
      <c r="C118" s="10">
        <f>IF(STOCK_EN_SALAS!A115="","",STOCK_EN_SALAS!C115)</f>
        <v/>
      </c>
      <c r="D118" s="8">
        <f>IF(C118="","",IFERROR(VLOOKUP(C118,PRODUCTOS!A:C,3,FALSE),""))</f>
        <v/>
      </c>
      <c r="E118" s="8">
        <f>IF(STOCK_EN_SALAS!A115="","",STOCK_EN_SALAS!G115)</f>
        <v/>
      </c>
      <c r="F118" s="8">
        <f>IF(STOCK_EN_SALAS!A115="","",STOCK_EN_SALAS!H115)</f>
        <v/>
      </c>
      <c r="G118" s="10">
        <f>IF(OR(C118="",F118&lt;&gt;"QUIEBRE INMINENTE"),"",ROUND(STOCK_EN_SALAS!F115*IFERROR(VLOOKUP(C118,PRODUCTOS!A:F,6,FALSE),0),0))</f>
        <v/>
      </c>
    </row>
    <row r="119">
      <c r="A119" s="10">
        <f>IF(STOCK_EN_SALAS!A116="","",STOCK_EN_SALAS!A116)</f>
        <v/>
      </c>
      <c r="B119" s="10">
        <f>IF(STOCK_EN_SALAS!A116="","",STOCK_EN_SALAS!B116)</f>
        <v/>
      </c>
      <c r="C119" s="10">
        <f>IF(STOCK_EN_SALAS!A116="","",STOCK_EN_SALAS!C116)</f>
        <v/>
      </c>
      <c r="D119" s="8">
        <f>IF(C119="","",IFERROR(VLOOKUP(C119,PRODUCTOS!A:C,3,FALSE),""))</f>
        <v/>
      </c>
      <c r="E119" s="8">
        <f>IF(STOCK_EN_SALAS!A116="","",STOCK_EN_SALAS!G116)</f>
        <v/>
      </c>
      <c r="F119" s="8">
        <f>IF(STOCK_EN_SALAS!A116="","",STOCK_EN_SALAS!H116)</f>
        <v/>
      </c>
      <c r="G119" s="10">
        <f>IF(OR(C119="",F119&lt;&gt;"QUIEBRE INMINENTE"),"",ROUND(STOCK_EN_SALAS!F116*IFERROR(VLOOKUP(C119,PRODUCTOS!A:F,6,FALSE),0),0))</f>
        <v/>
      </c>
    </row>
    <row r="120">
      <c r="A120" s="10">
        <f>IF(STOCK_EN_SALAS!A117="","",STOCK_EN_SALAS!A117)</f>
        <v/>
      </c>
      <c r="B120" s="10">
        <f>IF(STOCK_EN_SALAS!A117="","",STOCK_EN_SALAS!B117)</f>
        <v/>
      </c>
      <c r="C120" s="10">
        <f>IF(STOCK_EN_SALAS!A117="","",STOCK_EN_SALAS!C117)</f>
        <v/>
      </c>
      <c r="D120" s="8">
        <f>IF(C120="","",IFERROR(VLOOKUP(C120,PRODUCTOS!A:C,3,FALSE),""))</f>
        <v/>
      </c>
      <c r="E120" s="8">
        <f>IF(STOCK_EN_SALAS!A117="","",STOCK_EN_SALAS!G117)</f>
        <v/>
      </c>
      <c r="F120" s="8">
        <f>IF(STOCK_EN_SALAS!A117="","",STOCK_EN_SALAS!H117)</f>
        <v/>
      </c>
      <c r="G120" s="10">
        <f>IF(OR(C120="",F120&lt;&gt;"QUIEBRE INMINENTE"),"",ROUND(STOCK_EN_SALAS!F117*IFERROR(VLOOKUP(C120,PRODUCTOS!A:F,6,FALSE),0),0))</f>
        <v/>
      </c>
    </row>
    <row r="121">
      <c r="A121" s="10">
        <f>IF(STOCK_EN_SALAS!A118="","",STOCK_EN_SALAS!A118)</f>
        <v/>
      </c>
      <c r="B121" s="10">
        <f>IF(STOCK_EN_SALAS!A118="","",STOCK_EN_SALAS!B118)</f>
        <v/>
      </c>
      <c r="C121" s="10">
        <f>IF(STOCK_EN_SALAS!A118="","",STOCK_EN_SALAS!C118)</f>
        <v/>
      </c>
      <c r="D121" s="8">
        <f>IF(C121="","",IFERROR(VLOOKUP(C121,PRODUCTOS!A:C,3,FALSE),""))</f>
        <v/>
      </c>
      <c r="E121" s="8">
        <f>IF(STOCK_EN_SALAS!A118="","",STOCK_EN_SALAS!G118)</f>
        <v/>
      </c>
      <c r="F121" s="8">
        <f>IF(STOCK_EN_SALAS!A118="","",STOCK_EN_SALAS!H118)</f>
        <v/>
      </c>
      <c r="G121" s="10">
        <f>IF(OR(C121="",F121&lt;&gt;"QUIEBRE INMINENTE"),"",ROUND(STOCK_EN_SALAS!F118*IFERROR(VLOOKUP(C121,PRODUCTOS!A:F,6,FALSE),0),0))</f>
        <v/>
      </c>
    </row>
    <row r="122">
      <c r="A122" s="10">
        <f>IF(STOCK_EN_SALAS!A119="","",STOCK_EN_SALAS!A119)</f>
        <v/>
      </c>
      <c r="B122" s="10">
        <f>IF(STOCK_EN_SALAS!A119="","",STOCK_EN_SALAS!B119)</f>
        <v/>
      </c>
      <c r="C122" s="10">
        <f>IF(STOCK_EN_SALAS!A119="","",STOCK_EN_SALAS!C119)</f>
        <v/>
      </c>
      <c r="D122" s="8">
        <f>IF(C122="","",IFERROR(VLOOKUP(C122,PRODUCTOS!A:C,3,FALSE),""))</f>
        <v/>
      </c>
      <c r="E122" s="8">
        <f>IF(STOCK_EN_SALAS!A119="","",STOCK_EN_SALAS!G119)</f>
        <v/>
      </c>
      <c r="F122" s="8">
        <f>IF(STOCK_EN_SALAS!A119="","",STOCK_EN_SALAS!H119)</f>
        <v/>
      </c>
      <c r="G122" s="10">
        <f>IF(OR(C122="",F122&lt;&gt;"QUIEBRE INMINENTE"),"",ROUND(STOCK_EN_SALAS!F119*IFERROR(VLOOKUP(C122,PRODUCTOS!A:F,6,FALSE),0),0))</f>
        <v/>
      </c>
    </row>
    <row r="123">
      <c r="A123" s="10">
        <f>IF(STOCK_EN_SALAS!A120="","",STOCK_EN_SALAS!A120)</f>
        <v/>
      </c>
      <c r="B123" s="10">
        <f>IF(STOCK_EN_SALAS!A120="","",STOCK_EN_SALAS!B120)</f>
        <v/>
      </c>
      <c r="C123" s="10">
        <f>IF(STOCK_EN_SALAS!A120="","",STOCK_EN_SALAS!C120)</f>
        <v/>
      </c>
      <c r="D123" s="8">
        <f>IF(C123="","",IFERROR(VLOOKUP(C123,PRODUCTOS!A:C,3,FALSE),""))</f>
        <v/>
      </c>
      <c r="E123" s="8">
        <f>IF(STOCK_EN_SALAS!A120="","",STOCK_EN_SALAS!G120)</f>
        <v/>
      </c>
      <c r="F123" s="8">
        <f>IF(STOCK_EN_SALAS!A120="","",STOCK_EN_SALAS!H120)</f>
        <v/>
      </c>
      <c r="G123" s="10">
        <f>IF(OR(C123="",F123&lt;&gt;"QUIEBRE INMINENTE"),"",ROUND(STOCK_EN_SALAS!F120*IFERROR(VLOOKUP(C123,PRODUCTOS!A:F,6,FALSE),0),0))</f>
        <v/>
      </c>
    </row>
    <row r="124">
      <c r="A124" s="10">
        <f>IF(STOCK_EN_SALAS!A121="","",STOCK_EN_SALAS!A121)</f>
        <v/>
      </c>
      <c r="B124" s="10">
        <f>IF(STOCK_EN_SALAS!A121="","",STOCK_EN_SALAS!B121)</f>
        <v/>
      </c>
      <c r="C124" s="10">
        <f>IF(STOCK_EN_SALAS!A121="","",STOCK_EN_SALAS!C121)</f>
        <v/>
      </c>
      <c r="D124" s="8">
        <f>IF(C124="","",IFERROR(VLOOKUP(C124,PRODUCTOS!A:C,3,FALSE),""))</f>
        <v/>
      </c>
      <c r="E124" s="8">
        <f>IF(STOCK_EN_SALAS!A121="","",STOCK_EN_SALAS!G121)</f>
        <v/>
      </c>
      <c r="F124" s="8">
        <f>IF(STOCK_EN_SALAS!A121="","",STOCK_EN_SALAS!H121)</f>
        <v/>
      </c>
      <c r="G124" s="10">
        <f>IF(OR(C124="",F124&lt;&gt;"QUIEBRE INMINENTE"),"",ROUND(STOCK_EN_SALAS!F121*IFERROR(VLOOKUP(C124,PRODUCTOS!A:F,6,FALSE),0),0))</f>
        <v/>
      </c>
    </row>
    <row r="125">
      <c r="A125" s="10">
        <f>IF(STOCK_EN_SALAS!A122="","",STOCK_EN_SALAS!A122)</f>
        <v/>
      </c>
      <c r="B125" s="10">
        <f>IF(STOCK_EN_SALAS!A122="","",STOCK_EN_SALAS!B122)</f>
        <v/>
      </c>
      <c r="C125" s="10">
        <f>IF(STOCK_EN_SALAS!A122="","",STOCK_EN_SALAS!C122)</f>
        <v/>
      </c>
      <c r="D125" s="8">
        <f>IF(C125="","",IFERROR(VLOOKUP(C125,PRODUCTOS!A:C,3,FALSE),""))</f>
        <v/>
      </c>
      <c r="E125" s="8">
        <f>IF(STOCK_EN_SALAS!A122="","",STOCK_EN_SALAS!G122)</f>
        <v/>
      </c>
      <c r="F125" s="8">
        <f>IF(STOCK_EN_SALAS!A122="","",STOCK_EN_SALAS!H122)</f>
        <v/>
      </c>
      <c r="G125" s="10">
        <f>IF(OR(C125="",F125&lt;&gt;"QUIEBRE INMINENTE"),"",ROUND(STOCK_EN_SALAS!F122*IFERROR(VLOOKUP(C125,PRODUCTOS!A:F,6,FALSE),0),0))</f>
        <v/>
      </c>
    </row>
    <row r="126">
      <c r="A126" s="10">
        <f>IF(STOCK_EN_SALAS!A123="","",STOCK_EN_SALAS!A123)</f>
        <v/>
      </c>
      <c r="B126" s="10">
        <f>IF(STOCK_EN_SALAS!A123="","",STOCK_EN_SALAS!B123)</f>
        <v/>
      </c>
      <c r="C126" s="10">
        <f>IF(STOCK_EN_SALAS!A123="","",STOCK_EN_SALAS!C123)</f>
        <v/>
      </c>
      <c r="D126" s="8">
        <f>IF(C126="","",IFERROR(VLOOKUP(C126,PRODUCTOS!A:C,3,FALSE),""))</f>
        <v/>
      </c>
      <c r="E126" s="8">
        <f>IF(STOCK_EN_SALAS!A123="","",STOCK_EN_SALAS!G123)</f>
        <v/>
      </c>
      <c r="F126" s="8">
        <f>IF(STOCK_EN_SALAS!A123="","",STOCK_EN_SALAS!H123)</f>
        <v/>
      </c>
      <c r="G126" s="10">
        <f>IF(OR(C126="",F126&lt;&gt;"QUIEBRE INMINENTE"),"",ROUND(STOCK_EN_SALAS!F123*IFERROR(VLOOKUP(C126,PRODUCTOS!A:F,6,FALSE),0),0))</f>
        <v/>
      </c>
    </row>
    <row r="127">
      <c r="A127" s="10">
        <f>IF(STOCK_EN_SALAS!A124="","",STOCK_EN_SALAS!A124)</f>
        <v/>
      </c>
      <c r="B127" s="10">
        <f>IF(STOCK_EN_SALAS!A124="","",STOCK_EN_SALAS!B124)</f>
        <v/>
      </c>
      <c r="C127" s="10">
        <f>IF(STOCK_EN_SALAS!A124="","",STOCK_EN_SALAS!C124)</f>
        <v/>
      </c>
      <c r="D127" s="8">
        <f>IF(C127="","",IFERROR(VLOOKUP(C127,PRODUCTOS!A:C,3,FALSE),""))</f>
        <v/>
      </c>
      <c r="E127" s="8">
        <f>IF(STOCK_EN_SALAS!A124="","",STOCK_EN_SALAS!G124)</f>
        <v/>
      </c>
      <c r="F127" s="8">
        <f>IF(STOCK_EN_SALAS!A124="","",STOCK_EN_SALAS!H124)</f>
        <v/>
      </c>
      <c r="G127" s="10">
        <f>IF(OR(C127="",F127&lt;&gt;"QUIEBRE INMINENTE"),"",ROUND(STOCK_EN_SALAS!F124*IFERROR(VLOOKUP(C127,PRODUCTOS!A:F,6,FALSE),0),0))</f>
        <v/>
      </c>
    </row>
    <row r="128">
      <c r="A128" s="10">
        <f>IF(STOCK_EN_SALAS!A125="","",STOCK_EN_SALAS!A125)</f>
        <v/>
      </c>
      <c r="B128" s="10">
        <f>IF(STOCK_EN_SALAS!A125="","",STOCK_EN_SALAS!B125)</f>
        <v/>
      </c>
      <c r="C128" s="10">
        <f>IF(STOCK_EN_SALAS!A125="","",STOCK_EN_SALAS!C125)</f>
        <v/>
      </c>
      <c r="D128" s="8">
        <f>IF(C128="","",IFERROR(VLOOKUP(C128,PRODUCTOS!A:C,3,FALSE),""))</f>
        <v/>
      </c>
      <c r="E128" s="8">
        <f>IF(STOCK_EN_SALAS!A125="","",STOCK_EN_SALAS!G125)</f>
        <v/>
      </c>
      <c r="F128" s="8">
        <f>IF(STOCK_EN_SALAS!A125="","",STOCK_EN_SALAS!H125)</f>
        <v/>
      </c>
      <c r="G128" s="10">
        <f>IF(OR(C128="",F128&lt;&gt;"QUIEBRE INMINENTE"),"",ROUND(STOCK_EN_SALAS!F125*IFERROR(VLOOKUP(C128,PRODUCTOS!A:F,6,FALSE),0),0))</f>
        <v/>
      </c>
    </row>
    <row r="129">
      <c r="A129" s="10">
        <f>IF(STOCK_EN_SALAS!A126="","",STOCK_EN_SALAS!A126)</f>
        <v/>
      </c>
      <c r="B129" s="10">
        <f>IF(STOCK_EN_SALAS!A126="","",STOCK_EN_SALAS!B126)</f>
        <v/>
      </c>
      <c r="C129" s="10">
        <f>IF(STOCK_EN_SALAS!A126="","",STOCK_EN_SALAS!C126)</f>
        <v/>
      </c>
      <c r="D129" s="8">
        <f>IF(C129="","",IFERROR(VLOOKUP(C129,PRODUCTOS!A:C,3,FALSE),""))</f>
        <v/>
      </c>
      <c r="E129" s="8">
        <f>IF(STOCK_EN_SALAS!A126="","",STOCK_EN_SALAS!G126)</f>
        <v/>
      </c>
      <c r="F129" s="8">
        <f>IF(STOCK_EN_SALAS!A126="","",STOCK_EN_SALAS!H126)</f>
        <v/>
      </c>
      <c r="G129" s="10">
        <f>IF(OR(C129="",F129&lt;&gt;"QUIEBRE INMINENTE"),"",ROUND(STOCK_EN_SALAS!F126*IFERROR(VLOOKUP(C129,PRODUCTOS!A:F,6,FALSE),0),0))</f>
        <v/>
      </c>
    </row>
    <row r="130">
      <c r="A130" s="10">
        <f>IF(STOCK_EN_SALAS!A127="","",STOCK_EN_SALAS!A127)</f>
        <v/>
      </c>
      <c r="B130" s="10">
        <f>IF(STOCK_EN_SALAS!A127="","",STOCK_EN_SALAS!B127)</f>
        <v/>
      </c>
      <c r="C130" s="10">
        <f>IF(STOCK_EN_SALAS!A127="","",STOCK_EN_SALAS!C127)</f>
        <v/>
      </c>
      <c r="D130" s="8">
        <f>IF(C130="","",IFERROR(VLOOKUP(C130,PRODUCTOS!A:C,3,FALSE),""))</f>
        <v/>
      </c>
      <c r="E130" s="8">
        <f>IF(STOCK_EN_SALAS!A127="","",STOCK_EN_SALAS!G127)</f>
        <v/>
      </c>
      <c r="F130" s="8">
        <f>IF(STOCK_EN_SALAS!A127="","",STOCK_EN_SALAS!H127)</f>
        <v/>
      </c>
      <c r="G130" s="10">
        <f>IF(OR(C130="",F130&lt;&gt;"QUIEBRE INMINENTE"),"",ROUND(STOCK_EN_SALAS!F127*IFERROR(VLOOKUP(C130,PRODUCTOS!A:F,6,FALSE),0),0))</f>
        <v/>
      </c>
    </row>
    <row r="131">
      <c r="A131" s="10">
        <f>IF(STOCK_EN_SALAS!A128="","",STOCK_EN_SALAS!A128)</f>
        <v/>
      </c>
      <c r="B131" s="10">
        <f>IF(STOCK_EN_SALAS!A128="","",STOCK_EN_SALAS!B128)</f>
        <v/>
      </c>
      <c r="C131" s="10">
        <f>IF(STOCK_EN_SALAS!A128="","",STOCK_EN_SALAS!C128)</f>
        <v/>
      </c>
      <c r="D131" s="8">
        <f>IF(C131="","",IFERROR(VLOOKUP(C131,PRODUCTOS!A:C,3,FALSE),""))</f>
        <v/>
      </c>
      <c r="E131" s="8">
        <f>IF(STOCK_EN_SALAS!A128="","",STOCK_EN_SALAS!G128)</f>
        <v/>
      </c>
      <c r="F131" s="8">
        <f>IF(STOCK_EN_SALAS!A128="","",STOCK_EN_SALAS!H128)</f>
        <v/>
      </c>
      <c r="G131" s="10">
        <f>IF(OR(C131="",F131&lt;&gt;"QUIEBRE INMINENTE"),"",ROUND(STOCK_EN_SALAS!F128*IFERROR(VLOOKUP(C131,PRODUCTOS!A:F,6,FALSE),0),0))</f>
        <v/>
      </c>
    </row>
    <row r="132">
      <c r="A132" s="10">
        <f>IF(STOCK_EN_SALAS!A129="","",STOCK_EN_SALAS!A129)</f>
        <v/>
      </c>
      <c r="B132" s="10">
        <f>IF(STOCK_EN_SALAS!A129="","",STOCK_EN_SALAS!B129)</f>
        <v/>
      </c>
      <c r="C132" s="10">
        <f>IF(STOCK_EN_SALAS!A129="","",STOCK_EN_SALAS!C129)</f>
        <v/>
      </c>
      <c r="D132" s="8">
        <f>IF(C132="","",IFERROR(VLOOKUP(C132,PRODUCTOS!A:C,3,FALSE),""))</f>
        <v/>
      </c>
      <c r="E132" s="8">
        <f>IF(STOCK_EN_SALAS!A129="","",STOCK_EN_SALAS!G129)</f>
        <v/>
      </c>
      <c r="F132" s="8">
        <f>IF(STOCK_EN_SALAS!A129="","",STOCK_EN_SALAS!H129)</f>
        <v/>
      </c>
      <c r="G132" s="10">
        <f>IF(OR(C132="",F132&lt;&gt;"QUIEBRE INMINENTE"),"",ROUND(STOCK_EN_SALAS!F129*IFERROR(VLOOKUP(C132,PRODUCTOS!A:F,6,FALSE),0),0))</f>
        <v/>
      </c>
    </row>
    <row r="133">
      <c r="A133" s="10">
        <f>IF(STOCK_EN_SALAS!A130="","",STOCK_EN_SALAS!A130)</f>
        <v/>
      </c>
      <c r="B133" s="10">
        <f>IF(STOCK_EN_SALAS!A130="","",STOCK_EN_SALAS!B130)</f>
        <v/>
      </c>
      <c r="C133" s="10">
        <f>IF(STOCK_EN_SALAS!A130="","",STOCK_EN_SALAS!C130)</f>
        <v/>
      </c>
      <c r="D133" s="8">
        <f>IF(C133="","",IFERROR(VLOOKUP(C133,PRODUCTOS!A:C,3,FALSE),""))</f>
        <v/>
      </c>
      <c r="E133" s="8">
        <f>IF(STOCK_EN_SALAS!A130="","",STOCK_EN_SALAS!G130)</f>
        <v/>
      </c>
      <c r="F133" s="8">
        <f>IF(STOCK_EN_SALAS!A130="","",STOCK_EN_SALAS!H130)</f>
        <v/>
      </c>
      <c r="G133" s="10">
        <f>IF(OR(C133="",F133&lt;&gt;"QUIEBRE INMINENTE"),"",ROUND(STOCK_EN_SALAS!F130*IFERROR(VLOOKUP(C133,PRODUCTOS!A:F,6,FALSE),0),0))</f>
        <v/>
      </c>
    </row>
    <row r="134">
      <c r="A134" s="10">
        <f>IF(STOCK_EN_SALAS!A131="","",STOCK_EN_SALAS!A131)</f>
        <v/>
      </c>
      <c r="B134" s="10">
        <f>IF(STOCK_EN_SALAS!A131="","",STOCK_EN_SALAS!B131)</f>
        <v/>
      </c>
      <c r="C134" s="10">
        <f>IF(STOCK_EN_SALAS!A131="","",STOCK_EN_SALAS!C131)</f>
        <v/>
      </c>
      <c r="D134" s="8">
        <f>IF(C134="","",IFERROR(VLOOKUP(C134,PRODUCTOS!A:C,3,FALSE),""))</f>
        <v/>
      </c>
      <c r="E134" s="8">
        <f>IF(STOCK_EN_SALAS!A131="","",STOCK_EN_SALAS!G131)</f>
        <v/>
      </c>
      <c r="F134" s="8">
        <f>IF(STOCK_EN_SALAS!A131="","",STOCK_EN_SALAS!H131)</f>
        <v/>
      </c>
      <c r="G134" s="10">
        <f>IF(OR(C134="",F134&lt;&gt;"QUIEBRE INMINENTE"),"",ROUND(STOCK_EN_SALAS!F131*IFERROR(VLOOKUP(C134,PRODUCTOS!A:F,6,FALSE),0),0))</f>
        <v/>
      </c>
    </row>
    <row r="135">
      <c r="A135" s="10">
        <f>IF(STOCK_EN_SALAS!A132="","",STOCK_EN_SALAS!A132)</f>
        <v/>
      </c>
      <c r="B135" s="10">
        <f>IF(STOCK_EN_SALAS!A132="","",STOCK_EN_SALAS!B132)</f>
        <v/>
      </c>
      <c r="C135" s="10">
        <f>IF(STOCK_EN_SALAS!A132="","",STOCK_EN_SALAS!C132)</f>
        <v/>
      </c>
      <c r="D135" s="8">
        <f>IF(C135="","",IFERROR(VLOOKUP(C135,PRODUCTOS!A:C,3,FALSE),""))</f>
        <v/>
      </c>
      <c r="E135" s="8">
        <f>IF(STOCK_EN_SALAS!A132="","",STOCK_EN_SALAS!G132)</f>
        <v/>
      </c>
      <c r="F135" s="8">
        <f>IF(STOCK_EN_SALAS!A132="","",STOCK_EN_SALAS!H132)</f>
        <v/>
      </c>
      <c r="G135" s="10">
        <f>IF(OR(C135="",F135&lt;&gt;"QUIEBRE INMINENTE"),"",ROUND(STOCK_EN_SALAS!F132*IFERROR(VLOOKUP(C135,PRODUCTOS!A:F,6,FALSE),0),0))</f>
        <v/>
      </c>
    </row>
    <row r="136">
      <c r="A136" s="10">
        <f>IF(STOCK_EN_SALAS!A133="","",STOCK_EN_SALAS!A133)</f>
        <v/>
      </c>
      <c r="B136" s="10">
        <f>IF(STOCK_EN_SALAS!A133="","",STOCK_EN_SALAS!B133)</f>
        <v/>
      </c>
      <c r="C136" s="10">
        <f>IF(STOCK_EN_SALAS!A133="","",STOCK_EN_SALAS!C133)</f>
        <v/>
      </c>
      <c r="D136" s="8">
        <f>IF(C136="","",IFERROR(VLOOKUP(C136,PRODUCTOS!A:C,3,FALSE),""))</f>
        <v/>
      </c>
      <c r="E136" s="8">
        <f>IF(STOCK_EN_SALAS!A133="","",STOCK_EN_SALAS!G133)</f>
        <v/>
      </c>
      <c r="F136" s="8">
        <f>IF(STOCK_EN_SALAS!A133="","",STOCK_EN_SALAS!H133)</f>
        <v/>
      </c>
      <c r="G136" s="10">
        <f>IF(OR(C136="",F136&lt;&gt;"QUIEBRE INMINENTE"),"",ROUND(STOCK_EN_SALAS!F133*IFERROR(VLOOKUP(C136,PRODUCTOS!A:F,6,FALSE),0),0))</f>
        <v/>
      </c>
    </row>
    <row r="137">
      <c r="A137" s="10">
        <f>IF(STOCK_EN_SALAS!A134="","",STOCK_EN_SALAS!A134)</f>
        <v/>
      </c>
      <c r="B137" s="10">
        <f>IF(STOCK_EN_SALAS!A134="","",STOCK_EN_SALAS!B134)</f>
        <v/>
      </c>
      <c r="C137" s="10">
        <f>IF(STOCK_EN_SALAS!A134="","",STOCK_EN_SALAS!C134)</f>
        <v/>
      </c>
      <c r="D137" s="8">
        <f>IF(C137="","",IFERROR(VLOOKUP(C137,PRODUCTOS!A:C,3,FALSE),""))</f>
        <v/>
      </c>
      <c r="E137" s="8">
        <f>IF(STOCK_EN_SALAS!A134="","",STOCK_EN_SALAS!G134)</f>
        <v/>
      </c>
      <c r="F137" s="8">
        <f>IF(STOCK_EN_SALAS!A134="","",STOCK_EN_SALAS!H134)</f>
        <v/>
      </c>
      <c r="G137" s="10">
        <f>IF(OR(C137="",F137&lt;&gt;"QUIEBRE INMINENTE"),"",ROUND(STOCK_EN_SALAS!F134*IFERROR(VLOOKUP(C137,PRODUCTOS!A:F,6,FALSE),0),0))</f>
        <v/>
      </c>
    </row>
    <row r="138">
      <c r="A138" s="10">
        <f>IF(STOCK_EN_SALAS!A135="","",STOCK_EN_SALAS!A135)</f>
        <v/>
      </c>
      <c r="B138" s="10">
        <f>IF(STOCK_EN_SALAS!A135="","",STOCK_EN_SALAS!B135)</f>
        <v/>
      </c>
      <c r="C138" s="10">
        <f>IF(STOCK_EN_SALAS!A135="","",STOCK_EN_SALAS!C135)</f>
        <v/>
      </c>
      <c r="D138" s="8">
        <f>IF(C138="","",IFERROR(VLOOKUP(C138,PRODUCTOS!A:C,3,FALSE),""))</f>
        <v/>
      </c>
      <c r="E138" s="8">
        <f>IF(STOCK_EN_SALAS!A135="","",STOCK_EN_SALAS!G135)</f>
        <v/>
      </c>
      <c r="F138" s="8">
        <f>IF(STOCK_EN_SALAS!A135="","",STOCK_EN_SALAS!H135)</f>
        <v/>
      </c>
      <c r="G138" s="10">
        <f>IF(OR(C138="",F138&lt;&gt;"QUIEBRE INMINENTE"),"",ROUND(STOCK_EN_SALAS!F135*IFERROR(VLOOKUP(C138,PRODUCTOS!A:F,6,FALSE),0),0))</f>
        <v/>
      </c>
    </row>
    <row r="139">
      <c r="A139" s="10">
        <f>IF(STOCK_EN_SALAS!A136="","",STOCK_EN_SALAS!A136)</f>
        <v/>
      </c>
      <c r="B139" s="10">
        <f>IF(STOCK_EN_SALAS!A136="","",STOCK_EN_SALAS!B136)</f>
        <v/>
      </c>
      <c r="C139" s="10">
        <f>IF(STOCK_EN_SALAS!A136="","",STOCK_EN_SALAS!C136)</f>
        <v/>
      </c>
      <c r="D139" s="8">
        <f>IF(C139="","",IFERROR(VLOOKUP(C139,PRODUCTOS!A:C,3,FALSE),""))</f>
        <v/>
      </c>
      <c r="E139" s="8">
        <f>IF(STOCK_EN_SALAS!A136="","",STOCK_EN_SALAS!G136)</f>
        <v/>
      </c>
      <c r="F139" s="8">
        <f>IF(STOCK_EN_SALAS!A136="","",STOCK_EN_SALAS!H136)</f>
        <v/>
      </c>
      <c r="G139" s="10">
        <f>IF(OR(C139="",F139&lt;&gt;"QUIEBRE INMINENTE"),"",ROUND(STOCK_EN_SALAS!F136*IFERROR(VLOOKUP(C139,PRODUCTOS!A:F,6,FALSE),0),0))</f>
        <v/>
      </c>
    </row>
    <row r="140">
      <c r="A140" s="10">
        <f>IF(STOCK_EN_SALAS!A137="","",STOCK_EN_SALAS!A137)</f>
        <v/>
      </c>
      <c r="B140" s="10">
        <f>IF(STOCK_EN_SALAS!A137="","",STOCK_EN_SALAS!B137)</f>
        <v/>
      </c>
      <c r="C140" s="10">
        <f>IF(STOCK_EN_SALAS!A137="","",STOCK_EN_SALAS!C137)</f>
        <v/>
      </c>
      <c r="D140" s="8">
        <f>IF(C140="","",IFERROR(VLOOKUP(C140,PRODUCTOS!A:C,3,FALSE),""))</f>
        <v/>
      </c>
      <c r="E140" s="8">
        <f>IF(STOCK_EN_SALAS!A137="","",STOCK_EN_SALAS!G137)</f>
        <v/>
      </c>
      <c r="F140" s="8">
        <f>IF(STOCK_EN_SALAS!A137="","",STOCK_EN_SALAS!H137)</f>
        <v/>
      </c>
      <c r="G140" s="10">
        <f>IF(OR(C140="",F140&lt;&gt;"QUIEBRE INMINENTE"),"",ROUND(STOCK_EN_SALAS!F137*IFERROR(VLOOKUP(C140,PRODUCTOS!A:F,6,FALSE),0),0))</f>
        <v/>
      </c>
    </row>
    <row r="141">
      <c r="A141" s="10">
        <f>IF(STOCK_EN_SALAS!A138="","",STOCK_EN_SALAS!A138)</f>
        <v/>
      </c>
      <c r="B141" s="10">
        <f>IF(STOCK_EN_SALAS!A138="","",STOCK_EN_SALAS!B138)</f>
        <v/>
      </c>
      <c r="C141" s="10">
        <f>IF(STOCK_EN_SALAS!A138="","",STOCK_EN_SALAS!C138)</f>
        <v/>
      </c>
      <c r="D141" s="8">
        <f>IF(C141="","",IFERROR(VLOOKUP(C141,PRODUCTOS!A:C,3,FALSE),""))</f>
        <v/>
      </c>
      <c r="E141" s="8">
        <f>IF(STOCK_EN_SALAS!A138="","",STOCK_EN_SALAS!G138)</f>
        <v/>
      </c>
      <c r="F141" s="8">
        <f>IF(STOCK_EN_SALAS!A138="","",STOCK_EN_SALAS!H138)</f>
        <v/>
      </c>
      <c r="G141" s="10">
        <f>IF(OR(C141="",F141&lt;&gt;"QUIEBRE INMINENTE"),"",ROUND(STOCK_EN_SALAS!F138*IFERROR(VLOOKUP(C141,PRODUCTOS!A:F,6,FALSE),0),0))</f>
        <v/>
      </c>
    </row>
    <row r="142">
      <c r="A142" s="10">
        <f>IF(STOCK_EN_SALAS!A139="","",STOCK_EN_SALAS!A139)</f>
        <v/>
      </c>
      <c r="B142" s="10">
        <f>IF(STOCK_EN_SALAS!A139="","",STOCK_EN_SALAS!B139)</f>
        <v/>
      </c>
      <c r="C142" s="10">
        <f>IF(STOCK_EN_SALAS!A139="","",STOCK_EN_SALAS!C139)</f>
        <v/>
      </c>
      <c r="D142" s="8">
        <f>IF(C142="","",IFERROR(VLOOKUP(C142,PRODUCTOS!A:C,3,FALSE),""))</f>
        <v/>
      </c>
      <c r="E142" s="8">
        <f>IF(STOCK_EN_SALAS!A139="","",STOCK_EN_SALAS!G139)</f>
        <v/>
      </c>
      <c r="F142" s="8">
        <f>IF(STOCK_EN_SALAS!A139="","",STOCK_EN_SALAS!H139)</f>
        <v/>
      </c>
      <c r="G142" s="10">
        <f>IF(OR(C142="",F142&lt;&gt;"QUIEBRE INMINENTE"),"",ROUND(STOCK_EN_SALAS!F139*IFERROR(VLOOKUP(C142,PRODUCTOS!A:F,6,FALSE),0),0))</f>
        <v/>
      </c>
    </row>
    <row r="143">
      <c r="A143" s="10">
        <f>IF(STOCK_EN_SALAS!A140="","",STOCK_EN_SALAS!A140)</f>
        <v/>
      </c>
      <c r="B143" s="10">
        <f>IF(STOCK_EN_SALAS!A140="","",STOCK_EN_SALAS!B140)</f>
        <v/>
      </c>
      <c r="C143" s="10">
        <f>IF(STOCK_EN_SALAS!A140="","",STOCK_EN_SALAS!C140)</f>
        <v/>
      </c>
      <c r="D143" s="8">
        <f>IF(C143="","",IFERROR(VLOOKUP(C143,PRODUCTOS!A:C,3,FALSE),""))</f>
        <v/>
      </c>
      <c r="E143" s="8">
        <f>IF(STOCK_EN_SALAS!A140="","",STOCK_EN_SALAS!G140)</f>
        <v/>
      </c>
      <c r="F143" s="8">
        <f>IF(STOCK_EN_SALAS!A140="","",STOCK_EN_SALAS!H140)</f>
        <v/>
      </c>
      <c r="G143" s="10">
        <f>IF(OR(C143="",F143&lt;&gt;"QUIEBRE INMINENTE"),"",ROUND(STOCK_EN_SALAS!F140*IFERROR(VLOOKUP(C143,PRODUCTOS!A:F,6,FALSE),0),0))</f>
        <v/>
      </c>
    </row>
    <row r="144">
      <c r="A144" s="10">
        <f>IF(STOCK_EN_SALAS!A141="","",STOCK_EN_SALAS!A141)</f>
        <v/>
      </c>
      <c r="B144" s="10">
        <f>IF(STOCK_EN_SALAS!A141="","",STOCK_EN_SALAS!B141)</f>
        <v/>
      </c>
      <c r="C144" s="10">
        <f>IF(STOCK_EN_SALAS!A141="","",STOCK_EN_SALAS!C141)</f>
        <v/>
      </c>
      <c r="D144" s="8">
        <f>IF(C144="","",IFERROR(VLOOKUP(C144,PRODUCTOS!A:C,3,FALSE),""))</f>
        <v/>
      </c>
      <c r="E144" s="8">
        <f>IF(STOCK_EN_SALAS!A141="","",STOCK_EN_SALAS!G141)</f>
        <v/>
      </c>
      <c r="F144" s="8">
        <f>IF(STOCK_EN_SALAS!A141="","",STOCK_EN_SALAS!H141)</f>
        <v/>
      </c>
      <c r="G144" s="10">
        <f>IF(OR(C144="",F144&lt;&gt;"QUIEBRE INMINENTE"),"",ROUND(STOCK_EN_SALAS!F141*IFERROR(VLOOKUP(C144,PRODUCTOS!A:F,6,FALSE),0),0))</f>
        <v/>
      </c>
    </row>
    <row r="145">
      <c r="A145" s="10">
        <f>IF(STOCK_EN_SALAS!A142="","",STOCK_EN_SALAS!A142)</f>
        <v/>
      </c>
      <c r="B145" s="10">
        <f>IF(STOCK_EN_SALAS!A142="","",STOCK_EN_SALAS!B142)</f>
        <v/>
      </c>
      <c r="C145" s="10">
        <f>IF(STOCK_EN_SALAS!A142="","",STOCK_EN_SALAS!C142)</f>
        <v/>
      </c>
      <c r="D145" s="8">
        <f>IF(C145="","",IFERROR(VLOOKUP(C145,PRODUCTOS!A:C,3,FALSE),""))</f>
        <v/>
      </c>
      <c r="E145" s="8">
        <f>IF(STOCK_EN_SALAS!A142="","",STOCK_EN_SALAS!G142)</f>
        <v/>
      </c>
      <c r="F145" s="8">
        <f>IF(STOCK_EN_SALAS!A142="","",STOCK_EN_SALAS!H142)</f>
        <v/>
      </c>
      <c r="G145" s="10">
        <f>IF(OR(C145="",F145&lt;&gt;"QUIEBRE INMINENTE"),"",ROUND(STOCK_EN_SALAS!F142*IFERROR(VLOOKUP(C145,PRODUCTOS!A:F,6,FALSE),0),0))</f>
        <v/>
      </c>
    </row>
    <row r="146">
      <c r="A146" s="10">
        <f>IF(STOCK_EN_SALAS!A143="","",STOCK_EN_SALAS!A143)</f>
        <v/>
      </c>
      <c r="B146" s="10">
        <f>IF(STOCK_EN_SALAS!A143="","",STOCK_EN_SALAS!B143)</f>
        <v/>
      </c>
      <c r="C146" s="10">
        <f>IF(STOCK_EN_SALAS!A143="","",STOCK_EN_SALAS!C143)</f>
        <v/>
      </c>
      <c r="D146" s="8">
        <f>IF(C146="","",IFERROR(VLOOKUP(C146,PRODUCTOS!A:C,3,FALSE),""))</f>
        <v/>
      </c>
      <c r="E146" s="8">
        <f>IF(STOCK_EN_SALAS!A143="","",STOCK_EN_SALAS!G143)</f>
        <v/>
      </c>
      <c r="F146" s="8">
        <f>IF(STOCK_EN_SALAS!A143="","",STOCK_EN_SALAS!H143)</f>
        <v/>
      </c>
      <c r="G146" s="10">
        <f>IF(OR(C146="",F146&lt;&gt;"QUIEBRE INMINENTE"),"",ROUND(STOCK_EN_SALAS!F143*IFERROR(VLOOKUP(C146,PRODUCTOS!A:F,6,FALSE),0),0))</f>
        <v/>
      </c>
    </row>
    <row r="147">
      <c r="A147" s="10">
        <f>IF(STOCK_EN_SALAS!A144="","",STOCK_EN_SALAS!A144)</f>
        <v/>
      </c>
      <c r="B147" s="10">
        <f>IF(STOCK_EN_SALAS!A144="","",STOCK_EN_SALAS!B144)</f>
        <v/>
      </c>
      <c r="C147" s="10">
        <f>IF(STOCK_EN_SALAS!A144="","",STOCK_EN_SALAS!C144)</f>
        <v/>
      </c>
      <c r="D147" s="8">
        <f>IF(C147="","",IFERROR(VLOOKUP(C147,PRODUCTOS!A:C,3,FALSE),""))</f>
        <v/>
      </c>
      <c r="E147" s="8">
        <f>IF(STOCK_EN_SALAS!A144="","",STOCK_EN_SALAS!G144)</f>
        <v/>
      </c>
      <c r="F147" s="8">
        <f>IF(STOCK_EN_SALAS!A144="","",STOCK_EN_SALAS!H144)</f>
        <v/>
      </c>
      <c r="G147" s="10">
        <f>IF(OR(C147="",F147&lt;&gt;"QUIEBRE INMINENTE"),"",ROUND(STOCK_EN_SALAS!F144*IFERROR(VLOOKUP(C147,PRODUCTOS!A:F,6,FALSE),0),0))</f>
        <v/>
      </c>
    </row>
    <row r="148">
      <c r="A148" s="10">
        <f>IF(STOCK_EN_SALAS!A145="","",STOCK_EN_SALAS!A145)</f>
        <v/>
      </c>
      <c r="B148" s="10">
        <f>IF(STOCK_EN_SALAS!A145="","",STOCK_EN_SALAS!B145)</f>
        <v/>
      </c>
      <c r="C148" s="10">
        <f>IF(STOCK_EN_SALAS!A145="","",STOCK_EN_SALAS!C145)</f>
        <v/>
      </c>
      <c r="D148" s="8">
        <f>IF(C148="","",IFERROR(VLOOKUP(C148,PRODUCTOS!A:C,3,FALSE),""))</f>
        <v/>
      </c>
      <c r="E148" s="8">
        <f>IF(STOCK_EN_SALAS!A145="","",STOCK_EN_SALAS!G145)</f>
        <v/>
      </c>
      <c r="F148" s="8">
        <f>IF(STOCK_EN_SALAS!A145="","",STOCK_EN_SALAS!H145)</f>
        <v/>
      </c>
      <c r="G148" s="10">
        <f>IF(OR(C148="",F148&lt;&gt;"QUIEBRE INMINENTE"),"",ROUND(STOCK_EN_SALAS!F145*IFERROR(VLOOKUP(C148,PRODUCTOS!A:F,6,FALSE),0),0))</f>
        <v/>
      </c>
    </row>
    <row r="149">
      <c r="A149" s="10">
        <f>IF(STOCK_EN_SALAS!A146="","",STOCK_EN_SALAS!A146)</f>
        <v/>
      </c>
      <c r="B149" s="10">
        <f>IF(STOCK_EN_SALAS!A146="","",STOCK_EN_SALAS!B146)</f>
        <v/>
      </c>
      <c r="C149" s="10">
        <f>IF(STOCK_EN_SALAS!A146="","",STOCK_EN_SALAS!C146)</f>
        <v/>
      </c>
      <c r="D149" s="8">
        <f>IF(C149="","",IFERROR(VLOOKUP(C149,PRODUCTOS!A:C,3,FALSE),""))</f>
        <v/>
      </c>
      <c r="E149" s="8">
        <f>IF(STOCK_EN_SALAS!A146="","",STOCK_EN_SALAS!G146)</f>
        <v/>
      </c>
      <c r="F149" s="8">
        <f>IF(STOCK_EN_SALAS!A146="","",STOCK_EN_SALAS!H146)</f>
        <v/>
      </c>
      <c r="G149" s="10">
        <f>IF(OR(C149="",F149&lt;&gt;"QUIEBRE INMINENTE"),"",ROUND(STOCK_EN_SALAS!F146*IFERROR(VLOOKUP(C149,PRODUCTOS!A:F,6,FALSE),0),0))</f>
        <v/>
      </c>
    </row>
    <row r="150">
      <c r="A150" s="10">
        <f>IF(STOCK_EN_SALAS!A147="","",STOCK_EN_SALAS!A147)</f>
        <v/>
      </c>
      <c r="B150" s="10">
        <f>IF(STOCK_EN_SALAS!A147="","",STOCK_EN_SALAS!B147)</f>
        <v/>
      </c>
      <c r="C150" s="10">
        <f>IF(STOCK_EN_SALAS!A147="","",STOCK_EN_SALAS!C147)</f>
        <v/>
      </c>
      <c r="D150" s="8">
        <f>IF(C150="","",IFERROR(VLOOKUP(C150,PRODUCTOS!A:C,3,FALSE),""))</f>
        <v/>
      </c>
      <c r="E150" s="8">
        <f>IF(STOCK_EN_SALAS!A147="","",STOCK_EN_SALAS!G147)</f>
        <v/>
      </c>
      <c r="F150" s="8">
        <f>IF(STOCK_EN_SALAS!A147="","",STOCK_EN_SALAS!H147)</f>
        <v/>
      </c>
      <c r="G150" s="10">
        <f>IF(OR(C150="",F150&lt;&gt;"QUIEBRE INMINENTE"),"",ROUND(STOCK_EN_SALAS!F147*IFERROR(VLOOKUP(C150,PRODUCTOS!A:F,6,FALSE),0),0))</f>
        <v/>
      </c>
    </row>
    <row r="151">
      <c r="A151" s="10">
        <f>IF(STOCK_EN_SALAS!A148="","",STOCK_EN_SALAS!A148)</f>
        <v/>
      </c>
      <c r="B151" s="10">
        <f>IF(STOCK_EN_SALAS!A148="","",STOCK_EN_SALAS!B148)</f>
        <v/>
      </c>
      <c r="C151" s="10">
        <f>IF(STOCK_EN_SALAS!A148="","",STOCK_EN_SALAS!C148)</f>
        <v/>
      </c>
      <c r="D151" s="8">
        <f>IF(C151="","",IFERROR(VLOOKUP(C151,PRODUCTOS!A:C,3,FALSE),""))</f>
        <v/>
      </c>
      <c r="E151" s="8">
        <f>IF(STOCK_EN_SALAS!A148="","",STOCK_EN_SALAS!G148)</f>
        <v/>
      </c>
      <c r="F151" s="8">
        <f>IF(STOCK_EN_SALAS!A148="","",STOCK_EN_SALAS!H148)</f>
        <v/>
      </c>
      <c r="G151" s="10">
        <f>IF(OR(C151="",F151&lt;&gt;"QUIEBRE INMINENTE"),"",ROUND(STOCK_EN_SALAS!F148*IFERROR(VLOOKUP(C151,PRODUCTOS!A:F,6,FALSE),0),0))</f>
        <v/>
      </c>
    </row>
    <row r="152">
      <c r="A152" s="10">
        <f>IF(STOCK_EN_SALAS!A149="","",STOCK_EN_SALAS!A149)</f>
        <v/>
      </c>
      <c r="B152" s="10">
        <f>IF(STOCK_EN_SALAS!A149="","",STOCK_EN_SALAS!B149)</f>
        <v/>
      </c>
      <c r="C152" s="10">
        <f>IF(STOCK_EN_SALAS!A149="","",STOCK_EN_SALAS!C149)</f>
        <v/>
      </c>
      <c r="D152" s="8">
        <f>IF(C152="","",IFERROR(VLOOKUP(C152,PRODUCTOS!A:C,3,FALSE),""))</f>
        <v/>
      </c>
      <c r="E152" s="8">
        <f>IF(STOCK_EN_SALAS!A149="","",STOCK_EN_SALAS!G149)</f>
        <v/>
      </c>
      <c r="F152" s="8">
        <f>IF(STOCK_EN_SALAS!A149="","",STOCK_EN_SALAS!H149)</f>
        <v/>
      </c>
      <c r="G152" s="10">
        <f>IF(OR(C152="",F152&lt;&gt;"QUIEBRE INMINENTE"),"",ROUND(STOCK_EN_SALAS!F149*IFERROR(VLOOKUP(C152,PRODUCTOS!A:F,6,FALSE),0),0))</f>
        <v/>
      </c>
    </row>
    <row r="153">
      <c r="A153" s="10">
        <f>IF(STOCK_EN_SALAS!A150="","",STOCK_EN_SALAS!A150)</f>
        <v/>
      </c>
      <c r="B153" s="10">
        <f>IF(STOCK_EN_SALAS!A150="","",STOCK_EN_SALAS!B150)</f>
        <v/>
      </c>
      <c r="C153" s="10">
        <f>IF(STOCK_EN_SALAS!A150="","",STOCK_EN_SALAS!C150)</f>
        <v/>
      </c>
      <c r="D153" s="8">
        <f>IF(C153="","",IFERROR(VLOOKUP(C153,PRODUCTOS!A:C,3,FALSE),""))</f>
        <v/>
      </c>
      <c r="E153" s="8">
        <f>IF(STOCK_EN_SALAS!A150="","",STOCK_EN_SALAS!G150)</f>
        <v/>
      </c>
      <c r="F153" s="8">
        <f>IF(STOCK_EN_SALAS!A150="","",STOCK_EN_SALAS!H150)</f>
        <v/>
      </c>
      <c r="G153" s="10">
        <f>IF(OR(C153="",F153&lt;&gt;"QUIEBRE INMINENTE"),"",ROUND(STOCK_EN_SALAS!F150*IFERROR(VLOOKUP(C153,PRODUCTOS!A:F,6,FALSE),0),0))</f>
        <v/>
      </c>
    </row>
    <row r="154">
      <c r="A154" s="10">
        <f>IF(STOCK_EN_SALAS!A151="","",STOCK_EN_SALAS!A151)</f>
        <v/>
      </c>
      <c r="B154" s="10">
        <f>IF(STOCK_EN_SALAS!A151="","",STOCK_EN_SALAS!B151)</f>
        <v/>
      </c>
      <c r="C154" s="10">
        <f>IF(STOCK_EN_SALAS!A151="","",STOCK_EN_SALAS!C151)</f>
        <v/>
      </c>
      <c r="D154" s="8">
        <f>IF(C154="","",IFERROR(VLOOKUP(C154,PRODUCTOS!A:C,3,FALSE),""))</f>
        <v/>
      </c>
      <c r="E154" s="8">
        <f>IF(STOCK_EN_SALAS!A151="","",STOCK_EN_SALAS!G151)</f>
        <v/>
      </c>
      <c r="F154" s="8">
        <f>IF(STOCK_EN_SALAS!A151="","",STOCK_EN_SALAS!H151)</f>
        <v/>
      </c>
      <c r="G154" s="10">
        <f>IF(OR(C154="",F154&lt;&gt;"QUIEBRE INMINENTE"),"",ROUND(STOCK_EN_SALAS!F151*IFERROR(VLOOKUP(C154,PRODUCTOS!A:F,6,FALSE),0),0))</f>
        <v/>
      </c>
    </row>
    <row r="155">
      <c r="A155" s="10">
        <f>IF(STOCK_EN_SALAS!A152="","",STOCK_EN_SALAS!A152)</f>
        <v/>
      </c>
      <c r="B155" s="10">
        <f>IF(STOCK_EN_SALAS!A152="","",STOCK_EN_SALAS!B152)</f>
        <v/>
      </c>
      <c r="C155" s="10">
        <f>IF(STOCK_EN_SALAS!A152="","",STOCK_EN_SALAS!C152)</f>
        <v/>
      </c>
      <c r="D155" s="8">
        <f>IF(C155="","",IFERROR(VLOOKUP(C155,PRODUCTOS!A:C,3,FALSE),""))</f>
        <v/>
      </c>
      <c r="E155" s="8">
        <f>IF(STOCK_EN_SALAS!A152="","",STOCK_EN_SALAS!G152)</f>
        <v/>
      </c>
      <c r="F155" s="8">
        <f>IF(STOCK_EN_SALAS!A152="","",STOCK_EN_SALAS!H152)</f>
        <v/>
      </c>
      <c r="G155" s="10">
        <f>IF(OR(C155="",F155&lt;&gt;"QUIEBRE INMINENTE"),"",ROUND(STOCK_EN_SALAS!F152*IFERROR(VLOOKUP(C155,PRODUCTOS!A:F,6,FALSE),0),0))</f>
        <v/>
      </c>
    </row>
    <row r="156">
      <c r="A156" s="10">
        <f>IF(STOCK_EN_SALAS!A153="","",STOCK_EN_SALAS!A153)</f>
        <v/>
      </c>
      <c r="B156" s="10">
        <f>IF(STOCK_EN_SALAS!A153="","",STOCK_EN_SALAS!B153)</f>
        <v/>
      </c>
      <c r="C156" s="10">
        <f>IF(STOCK_EN_SALAS!A153="","",STOCK_EN_SALAS!C153)</f>
        <v/>
      </c>
      <c r="D156" s="8">
        <f>IF(C156="","",IFERROR(VLOOKUP(C156,PRODUCTOS!A:C,3,FALSE),""))</f>
        <v/>
      </c>
      <c r="E156" s="8">
        <f>IF(STOCK_EN_SALAS!A153="","",STOCK_EN_SALAS!G153)</f>
        <v/>
      </c>
      <c r="F156" s="8">
        <f>IF(STOCK_EN_SALAS!A153="","",STOCK_EN_SALAS!H153)</f>
        <v/>
      </c>
      <c r="G156" s="10">
        <f>IF(OR(C156="",F156&lt;&gt;"QUIEBRE INMINENTE"),"",ROUND(STOCK_EN_SALAS!F153*IFERROR(VLOOKUP(C156,PRODUCTOS!A:F,6,FALSE),0),0))</f>
        <v/>
      </c>
    </row>
    <row r="157">
      <c r="A157" s="10">
        <f>IF(STOCK_EN_SALAS!A154="","",STOCK_EN_SALAS!A154)</f>
        <v/>
      </c>
      <c r="B157" s="10">
        <f>IF(STOCK_EN_SALAS!A154="","",STOCK_EN_SALAS!B154)</f>
        <v/>
      </c>
      <c r="C157" s="10">
        <f>IF(STOCK_EN_SALAS!A154="","",STOCK_EN_SALAS!C154)</f>
        <v/>
      </c>
      <c r="D157" s="8">
        <f>IF(C157="","",IFERROR(VLOOKUP(C157,PRODUCTOS!A:C,3,FALSE),""))</f>
        <v/>
      </c>
      <c r="E157" s="8">
        <f>IF(STOCK_EN_SALAS!A154="","",STOCK_EN_SALAS!G154)</f>
        <v/>
      </c>
      <c r="F157" s="8">
        <f>IF(STOCK_EN_SALAS!A154="","",STOCK_EN_SALAS!H154)</f>
        <v/>
      </c>
      <c r="G157" s="10">
        <f>IF(OR(C157="",F157&lt;&gt;"QUIEBRE INMINENTE"),"",ROUND(STOCK_EN_SALAS!F154*IFERROR(VLOOKUP(C157,PRODUCTOS!A:F,6,FALSE),0),0))</f>
        <v/>
      </c>
    </row>
    <row r="158">
      <c r="A158" s="10">
        <f>IF(STOCK_EN_SALAS!A155="","",STOCK_EN_SALAS!A155)</f>
        <v/>
      </c>
      <c r="B158" s="10">
        <f>IF(STOCK_EN_SALAS!A155="","",STOCK_EN_SALAS!B155)</f>
        <v/>
      </c>
      <c r="C158" s="10">
        <f>IF(STOCK_EN_SALAS!A155="","",STOCK_EN_SALAS!C155)</f>
        <v/>
      </c>
      <c r="D158" s="8">
        <f>IF(C158="","",IFERROR(VLOOKUP(C158,PRODUCTOS!A:C,3,FALSE),""))</f>
        <v/>
      </c>
      <c r="E158" s="8">
        <f>IF(STOCK_EN_SALAS!A155="","",STOCK_EN_SALAS!G155)</f>
        <v/>
      </c>
      <c r="F158" s="8">
        <f>IF(STOCK_EN_SALAS!A155="","",STOCK_EN_SALAS!H155)</f>
        <v/>
      </c>
      <c r="G158" s="10">
        <f>IF(OR(C158="",F158&lt;&gt;"QUIEBRE INMINENTE"),"",ROUND(STOCK_EN_SALAS!F155*IFERROR(VLOOKUP(C158,PRODUCTOS!A:F,6,FALSE),0),0))</f>
        <v/>
      </c>
    </row>
    <row r="159">
      <c r="A159" s="10">
        <f>IF(STOCK_EN_SALAS!A156="","",STOCK_EN_SALAS!A156)</f>
        <v/>
      </c>
      <c r="B159" s="10">
        <f>IF(STOCK_EN_SALAS!A156="","",STOCK_EN_SALAS!B156)</f>
        <v/>
      </c>
      <c r="C159" s="10">
        <f>IF(STOCK_EN_SALAS!A156="","",STOCK_EN_SALAS!C156)</f>
        <v/>
      </c>
      <c r="D159" s="8">
        <f>IF(C159="","",IFERROR(VLOOKUP(C159,PRODUCTOS!A:C,3,FALSE),""))</f>
        <v/>
      </c>
      <c r="E159" s="8">
        <f>IF(STOCK_EN_SALAS!A156="","",STOCK_EN_SALAS!G156)</f>
        <v/>
      </c>
      <c r="F159" s="8">
        <f>IF(STOCK_EN_SALAS!A156="","",STOCK_EN_SALAS!H156)</f>
        <v/>
      </c>
      <c r="G159" s="10">
        <f>IF(OR(C159="",F159&lt;&gt;"QUIEBRE INMINENTE"),"",ROUND(STOCK_EN_SALAS!F156*IFERROR(VLOOKUP(C159,PRODUCTOS!A:F,6,FALSE),0),0))</f>
        <v/>
      </c>
    </row>
    <row r="160">
      <c r="A160" s="10">
        <f>IF(STOCK_EN_SALAS!A157="","",STOCK_EN_SALAS!A157)</f>
        <v/>
      </c>
      <c r="B160" s="10">
        <f>IF(STOCK_EN_SALAS!A157="","",STOCK_EN_SALAS!B157)</f>
        <v/>
      </c>
      <c r="C160" s="10">
        <f>IF(STOCK_EN_SALAS!A157="","",STOCK_EN_SALAS!C157)</f>
        <v/>
      </c>
      <c r="D160" s="8">
        <f>IF(C160="","",IFERROR(VLOOKUP(C160,PRODUCTOS!A:C,3,FALSE),""))</f>
        <v/>
      </c>
      <c r="E160" s="8">
        <f>IF(STOCK_EN_SALAS!A157="","",STOCK_EN_SALAS!G157)</f>
        <v/>
      </c>
      <c r="F160" s="8">
        <f>IF(STOCK_EN_SALAS!A157="","",STOCK_EN_SALAS!H157)</f>
        <v/>
      </c>
      <c r="G160" s="10">
        <f>IF(OR(C160="",F160&lt;&gt;"QUIEBRE INMINENTE"),"",ROUND(STOCK_EN_SALAS!F157*IFERROR(VLOOKUP(C160,PRODUCTOS!A:F,6,FALSE),0),0))</f>
        <v/>
      </c>
    </row>
    <row r="161">
      <c r="A161" s="10">
        <f>IF(STOCK_EN_SALAS!A158="","",STOCK_EN_SALAS!A158)</f>
        <v/>
      </c>
      <c r="B161" s="10">
        <f>IF(STOCK_EN_SALAS!A158="","",STOCK_EN_SALAS!B158)</f>
        <v/>
      </c>
      <c r="C161" s="10">
        <f>IF(STOCK_EN_SALAS!A158="","",STOCK_EN_SALAS!C158)</f>
        <v/>
      </c>
      <c r="D161" s="8">
        <f>IF(C161="","",IFERROR(VLOOKUP(C161,PRODUCTOS!A:C,3,FALSE),""))</f>
        <v/>
      </c>
      <c r="E161" s="8">
        <f>IF(STOCK_EN_SALAS!A158="","",STOCK_EN_SALAS!G158)</f>
        <v/>
      </c>
      <c r="F161" s="8">
        <f>IF(STOCK_EN_SALAS!A158="","",STOCK_EN_SALAS!H158)</f>
        <v/>
      </c>
      <c r="G161" s="10">
        <f>IF(OR(C161="",F161&lt;&gt;"QUIEBRE INMINENTE"),"",ROUND(STOCK_EN_SALAS!F158*IFERROR(VLOOKUP(C161,PRODUCTOS!A:F,6,FALSE),0),0))</f>
        <v/>
      </c>
    </row>
    <row r="162">
      <c r="A162" s="10">
        <f>IF(STOCK_EN_SALAS!A159="","",STOCK_EN_SALAS!A159)</f>
        <v/>
      </c>
      <c r="B162" s="10">
        <f>IF(STOCK_EN_SALAS!A159="","",STOCK_EN_SALAS!B159)</f>
        <v/>
      </c>
      <c r="C162" s="10">
        <f>IF(STOCK_EN_SALAS!A159="","",STOCK_EN_SALAS!C159)</f>
        <v/>
      </c>
      <c r="D162" s="8">
        <f>IF(C162="","",IFERROR(VLOOKUP(C162,PRODUCTOS!A:C,3,FALSE),""))</f>
        <v/>
      </c>
      <c r="E162" s="8">
        <f>IF(STOCK_EN_SALAS!A159="","",STOCK_EN_SALAS!G159)</f>
        <v/>
      </c>
      <c r="F162" s="8">
        <f>IF(STOCK_EN_SALAS!A159="","",STOCK_EN_SALAS!H159)</f>
        <v/>
      </c>
      <c r="G162" s="10">
        <f>IF(OR(C162="",F162&lt;&gt;"QUIEBRE INMINENTE"),"",ROUND(STOCK_EN_SALAS!F159*IFERROR(VLOOKUP(C162,PRODUCTOS!A:F,6,FALSE),0),0))</f>
        <v/>
      </c>
    </row>
    <row r="163">
      <c r="A163" s="10">
        <f>IF(STOCK_EN_SALAS!A160="","",STOCK_EN_SALAS!A160)</f>
        <v/>
      </c>
      <c r="B163" s="10">
        <f>IF(STOCK_EN_SALAS!A160="","",STOCK_EN_SALAS!B160)</f>
        <v/>
      </c>
      <c r="C163" s="10">
        <f>IF(STOCK_EN_SALAS!A160="","",STOCK_EN_SALAS!C160)</f>
        <v/>
      </c>
      <c r="D163" s="8">
        <f>IF(C163="","",IFERROR(VLOOKUP(C163,PRODUCTOS!A:C,3,FALSE),""))</f>
        <v/>
      </c>
      <c r="E163" s="8">
        <f>IF(STOCK_EN_SALAS!A160="","",STOCK_EN_SALAS!G160)</f>
        <v/>
      </c>
      <c r="F163" s="8">
        <f>IF(STOCK_EN_SALAS!A160="","",STOCK_EN_SALAS!H160)</f>
        <v/>
      </c>
      <c r="G163" s="10">
        <f>IF(OR(C163="",F163&lt;&gt;"QUIEBRE INMINENTE"),"",ROUND(STOCK_EN_SALAS!F160*IFERROR(VLOOKUP(C163,PRODUCTOS!A:F,6,FALSE),0),0))</f>
        <v/>
      </c>
    </row>
    <row r="164">
      <c r="A164" s="10">
        <f>IF(STOCK_EN_SALAS!A161="","",STOCK_EN_SALAS!A161)</f>
        <v/>
      </c>
      <c r="B164" s="10">
        <f>IF(STOCK_EN_SALAS!A161="","",STOCK_EN_SALAS!B161)</f>
        <v/>
      </c>
      <c r="C164" s="10">
        <f>IF(STOCK_EN_SALAS!A161="","",STOCK_EN_SALAS!C161)</f>
        <v/>
      </c>
      <c r="D164" s="8">
        <f>IF(C164="","",IFERROR(VLOOKUP(C164,PRODUCTOS!A:C,3,FALSE),""))</f>
        <v/>
      </c>
      <c r="E164" s="8">
        <f>IF(STOCK_EN_SALAS!A161="","",STOCK_EN_SALAS!G161)</f>
        <v/>
      </c>
      <c r="F164" s="8">
        <f>IF(STOCK_EN_SALAS!A161="","",STOCK_EN_SALAS!H161)</f>
        <v/>
      </c>
      <c r="G164" s="10">
        <f>IF(OR(C164="",F164&lt;&gt;"QUIEBRE INMINENTE"),"",ROUND(STOCK_EN_SALAS!F161*IFERROR(VLOOKUP(C164,PRODUCTOS!A:F,6,FALSE),0),0))</f>
        <v/>
      </c>
    </row>
    <row r="165">
      <c r="A165" s="10">
        <f>IF(STOCK_EN_SALAS!A162="","",STOCK_EN_SALAS!A162)</f>
        <v/>
      </c>
      <c r="B165" s="10">
        <f>IF(STOCK_EN_SALAS!A162="","",STOCK_EN_SALAS!B162)</f>
        <v/>
      </c>
      <c r="C165" s="10">
        <f>IF(STOCK_EN_SALAS!A162="","",STOCK_EN_SALAS!C162)</f>
        <v/>
      </c>
      <c r="D165" s="8">
        <f>IF(C165="","",IFERROR(VLOOKUP(C165,PRODUCTOS!A:C,3,FALSE),""))</f>
        <v/>
      </c>
      <c r="E165" s="8">
        <f>IF(STOCK_EN_SALAS!A162="","",STOCK_EN_SALAS!G162)</f>
        <v/>
      </c>
      <c r="F165" s="8">
        <f>IF(STOCK_EN_SALAS!A162="","",STOCK_EN_SALAS!H162)</f>
        <v/>
      </c>
      <c r="G165" s="10">
        <f>IF(OR(C165="",F165&lt;&gt;"QUIEBRE INMINENTE"),"",ROUND(STOCK_EN_SALAS!F162*IFERROR(VLOOKUP(C165,PRODUCTOS!A:F,6,FALSE),0),0))</f>
        <v/>
      </c>
    </row>
    <row r="166">
      <c r="A166" s="10">
        <f>IF(STOCK_EN_SALAS!A163="","",STOCK_EN_SALAS!A163)</f>
        <v/>
      </c>
      <c r="B166" s="10">
        <f>IF(STOCK_EN_SALAS!A163="","",STOCK_EN_SALAS!B163)</f>
        <v/>
      </c>
      <c r="C166" s="10">
        <f>IF(STOCK_EN_SALAS!A163="","",STOCK_EN_SALAS!C163)</f>
        <v/>
      </c>
      <c r="D166" s="8">
        <f>IF(C166="","",IFERROR(VLOOKUP(C166,PRODUCTOS!A:C,3,FALSE),""))</f>
        <v/>
      </c>
      <c r="E166" s="8">
        <f>IF(STOCK_EN_SALAS!A163="","",STOCK_EN_SALAS!G163)</f>
        <v/>
      </c>
      <c r="F166" s="8">
        <f>IF(STOCK_EN_SALAS!A163="","",STOCK_EN_SALAS!H163)</f>
        <v/>
      </c>
      <c r="G166" s="10">
        <f>IF(OR(C166="",F166&lt;&gt;"QUIEBRE INMINENTE"),"",ROUND(STOCK_EN_SALAS!F163*IFERROR(VLOOKUP(C166,PRODUCTOS!A:F,6,FALSE),0),0))</f>
        <v/>
      </c>
    </row>
    <row r="167">
      <c r="A167" s="10">
        <f>IF(STOCK_EN_SALAS!A164="","",STOCK_EN_SALAS!A164)</f>
        <v/>
      </c>
      <c r="B167" s="10">
        <f>IF(STOCK_EN_SALAS!A164="","",STOCK_EN_SALAS!B164)</f>
        <v/>
      </c>
      <c r="C167" s="10">
        <f>IF(STOCK_EN_SALAS!A164="","",STOCK_EN_SALAS!C164)</f>
        <v/>
      </c>
      <c r="D167" s="8">
        <f>IF(C167="","",IFERROR(VLOOKUP(C167,PRODUCTOS!A:C,3,FALSE),""))</f>
        <v/>
      </c>
      <c r="E167" s="8">
        <f>IF(STOCK_EN_SALAS!A164="","",STOCK_EN_SALAS!G164)</f>
        <v/>
      </c>
      <c r="F167" s="8">
        <f>IF(STOCK_EN_SALAS!A164="","",STOCK_EN_SALAS!H164)</f>
        <v/>
      </c>
      <c r="G167" s="10">
        <f>IF(OR(C167="",F167&lt;&gt;"QUIEBRE INMINENTE"),"",ROUND(STOCK_EN_SALAS!F164*IFERROR(VLOOKUP(C167,PRODUCTOS!A:F,6,FALSE),0),0))</f>
        <v/>
      </c>
    </row>
    <row r="168">
      <c r="A168" s="10">
        <f>IF(STOCK_EN_SALAS!A165="","",STOCK_EN_SALAS!A165)</f>
        <v/>
      </c>
      <c r="B168" s="10">
        <f>IF(STOCK_EN_SALAS!A165="","",STOCK_EN_SALAS!B165)</f>
        <v/>
      </c>
      <c r="C168" s="10">
        <f>IF(STOCK_EN_SALAS!A165="","",STOCK_EN_SALAS!C165)</f>
        <v/>
      </c>
      <c r="D168" s="8">
        <f>IF(C168="","",IFERROR(VLOOKUP(C168,PRODUCTOS!A:C,3,FALSE),""))</f>
        <v/>
      </c>
      <c r="E168" s="8">
        <f>IF(STOCK_EN_SALAS!A165="","",STOCK_EN_SALAS!G165)</f>
        <v/>
      </c>
      <c r="F168" s="8">
        <f>IF(STOCK_EN_SALAS!A165="","",STOCK_EN_SALAS!H165)</f>
        <v/>
      </c>
      <c r="G168" s="10">
        <f>IF(OR(C168="",F168&lt;&gt;"QUIEBRE INMINENTE"),"",ROUND(STOCK_EN_SALAS!F165*IFERROR(VLOOKUP(C168,PRODUCTOS!A:F,6,FALSE),0),0))</f>
        <v/>
      </c>
    </row>
    <row r="169">
      <c r="A169" s="10">
        <f>IF(STOCK_EN_SALAS!A166="","",STOCK_EN_SALAS!A166)</f>
        <v/>
      </c>
      <c r="B169" s="10">
        <f>IF(STOCK_EN_SALAS!A166="","",STOCK_EN_SALAS!B166)</f>
        <v/>
      </c>
      <c r="C169" s="10">
        <f>IF(STOCK_EN_SALAS!A166="","",STOCK_EN_SALAS!C166)</f>
        <v/>
      </c>
      <c r="D169" s="8">
        <f>IF(C169="","",IFERROR(VLOOKUP(C169,PRODUCTOS!A:C,3,FALSE),""))</f>
        <v/>
      </c>
      <c r="E169" s="8">
        <f>IF(STOCK_EN_SALAS!A166="","",STOCK_EN_SALAS!G166)</f>
        <v/>
      </c>
      <c r="F169" s="8">
        <f>IF(STOCK_EN_SALAS!A166="","",STOCK_EN_SALAS!H166)</f>
        <v/>
      </c>
      <c r="G169" s="10">
        <f>IF(OR(C169="",F169&lt;&gt;"QUIEBRE INMINENTE"),"",ROUND(STOCK_EN_SALAS!F166*IFERROR(VLOOKUP(C169,PRODUCTOS!A:F,6,FALSE),0),0))</f>
        <v/>
      </c>
    </row>
    <row r="170">
      <c r="A170" s="10">
        <f>IF(STOCK_EN_SALAS!A167="","",STOCK_EN_SALAS!A167)</f>
        <v/>
      </c>
      <c r="B170" s="10">
        <f>IF(STOCK_EN_SALAS!A167="","",STOCK_EN_SALAS!B167)</f>
        <v/>
      </c>
      <c r="C170" s="10">
        <f>IF(STOCK_EN_SALAS!A167="","",STOCK_EN_SALAS!C167)</f>
        <v/>
      </c>
      <c r="D170" s="8">
        <f>IF(C170="","",IFERROR(VLOOKUP(C170,PRODUCTOS!A:C,3,FALSE),""))</f>
        <v/>
      </c>
      <c r="E170" s="8">
        <f>IF(STOCK_EN_SALAS!A167="","",STOCK_EN_SALAS!G167)</f>
        <v/>
      </c>
      <c r="F170" s="8">
        <f>IF(STOCK_EN_SALAS!A167="","",STOCK_EN_SALAS!H167)</f>
        <v/>
      </c>
      <c r="G170" s="10">
        <f>IF(OR(C170="",F170&lt;&gt;"QUIEBRE INMINENTE"),"",ROUND(STOCK_EN_SALAS!F167*IFERROR(VLOOKUP(C170,PRODUCTOS!A:F,6,FALSE),0),0))</f>
        <v/>
      </c>
    </row>
    <row r="171">
      <c r="A171" s="10">
        <f>IF(STOCK_EN_SALAS!A168="","",STOCK_EN_SALAS!A168)</f>
        <v/>
      </c>
      <c r="B171" s="10">
        <f>IF(STOCK_EN_SALAS!A168="","",STOCK_EN_SALAS!B168)</f>
        <v/>
      </c>
      <c r="C171" s="10">
        <f>IF(STOCK_EN_SALAS!A168="","",STOCK_EN_SALAS!C168)</f>
        <v/>
      </c>
      <c r="D171" s="8">
        <f>IF(C171="","",IFERROR(VLOOKUP(C171,PRODUCTOS!A:C,3,FALSE),""))</f>
        <v/>
      </c>
      <c r="E171" s="8">
        <f>IF(STOCK_EN_SALAS!A168="","",STOCK_EN_SALAS!G168)</f>
        <v/>
      </c>
      <c r="F171" s="8">
        <f>IF(STOCK_EN_SALAS!A168="","",STOCK_EN_SALAS!H168)</f>
        <v/>
      </c>
      <c r="G171" s="10">
        <f>IF(OR(C171="",F171&lt;&gt;"QUIEBRE INMINENTE"),"",ROUND(STOCK_EN_SALAS!F168*IFERROR(VLOOKUP(C171,PRODUCTOS!A:F,6,FALSE),0),0))</f>
        <v/>
      </c>
    </row>
    <row r="172">
      <c r="A172" s="10">
        <f>IF(STOCK_EN_SALAS!A169="","",STOCK_EN_SALAS!A169)</f>
        <v/>
      </c>
      <c r="B172" s="10">
        <f>IF(STOCK_EN_SALAS!A169="","",STOCK_EN_SALAS!B169)</f>
        <v/>
      </c>
      <c r="C172" s="10">
        <f>IF(STOCK_EN_SALAS!A169="","",STOCK_EN_SALAS!C169)</f>
        <v/>
      </c>
      <c r="D172" s="8">
        <f>IF(C172="","",IFERROR(VLOOKUP(C172,PRODUCTOS!A:C,3,FALSE),""))</f>
        <v/>
      </c>
      <c r="E172" s="8">
        <f>IF(STOCK_EN_SALAS!A169="","",STOCK_EN_SALAS!G169)</f>
        <v/>
      </c>
      <c r="F172" s="8">
        <f>IF(STOCK_EN_SALAS!A169="","",STOCK_EN_SALAS!H169)</f>
        <v/>
      </c>
      <c r="G172" s="10">
        <f>IF(OR(C172="",F172&lt;&gt;"QUIEBRE INMINENTE"),"",ROUND(STOCK_EN_SALAS!F169*IFERROR(VLOOKUP(C172,PRODUCTOS!A:F,6,FALSE),0),0))</f>
        <v/>
      </c>
    </row>
    <row r="173">
      <c r="A173" s="10">
        <f>IF(STOCK_EN_SALAS!A170="","",STOCK_EN_SALAS!A170)</f>
        <v/>
      </c>
      <c r="B173" s="10">
        <f>IF(STOCK_EN_SALAS!A170="","",STOCK_EN_SALAS!B170)</f>
        <v/>
      </c>
      <c r="C173" s="10">
        <f>IF(STOCK_EN_SALAS!A170="","",STOCK_EN_SALAS!C170)</f>
        <v/>
      </c>
      <c r="D173" s="8">
        <f>IF(C173="","",IFERROR(VLOOKUP(C173,PRODUCTOS!A:C,3,FALSE),""))</f>
        <v/>
      </c>
      <c r="E173" s="8">
        <f>IF(STOCK_EN_SALAS!A170="","",STOCK_EN_SALAS!G170)</f>
        <v/>
      </c>
      <c r="F173" s="8">
        <f>IF(STOCK_EN_SALAS!A170="","",STOCK_EN_SALAS!H170)</f>
        <v/>
      </c>
      <c r="G173" s="10">
        <f>IF(OR(C173="",F173&lt;&gt;"QUIEBRE INMINENTE"),"",ROUND(STOCK_EN_SALAS!F170*IFERROR(VLOOKUP(C173,PRODUCTOS!A:F,6,FALSE),0),0))</f>
        <v/>
      </c>
    </row>
    <row r="174">
      <c r="A174" s="10">
        <f>IF(STOCK_EN_SALAS!A171="","",STOCK_EN_SALAS!A171)</f>
        <v/>
      </c>
      <c r="B174" s="10">
        <f>IF(STOCK_EN_SALAS!A171="","",STOCK_EN_SALAS!B171)</f>
        <v/>
      </c>
      <c r="C174" s="10">
        <f>IF(STOCK_EN_SALAS!A171="","",STOCK_EN_SALAS!C171)</f>
        <v/>
      </c>
      <c r="D174" s="8">
        <f>IF(C174="","",IFERROR(VLOOKUP(C174,PRODUCTOS!A:C,3,FALSE),""))</f>
        <v/>
      </c>
      <c r="E174" s="8">
        <f>IF(STOCK_EN_SALAS!A171="","",STOCK_EN_SALAS!G171)</f>
        <v/>
      </c>
      <c r="F174" s="8">
        <f>IF(STOCK_EN_SALAS!A171="","",STOCK_EN_SALAS!H171)</f>
        <v/>
      </c>
      <c r="G174" s="10">
        <f>IF(OR(C174="",F174&lt;&gt;"QUIEBRE INMINENTE"),"",ROUND(STOCK_EN_SALAS!F171*IFERROR(VLOOKUP(C174,PRODUCTOS!A:F,6,FALSE),0),0))</f>
        <v/>
      </c>
    </row>
    <row r="175">
      <c r="A175" s="10">
        <f>IF(STOCK_EN_SALAS!A172="","",STOCK_EN_SALAS!A172)</f>
        <v/>
      </c>
      <c r="B175" s="10">
        <f>IF(STOCK_EN_SALAS!A172="","",STOCK_EN_SALAS!B172)</f>
        <v/>
      </c>
      <c r="C175" s="10">
        <f>IF(STOCK_EN_SALAS!A172="","",STOCK_EN_SALAS!C172)</f>
        <v/>
      </c>
      <c r="D175" s="8">
        <f>IF(C175="","",IFERROR(VLOOKUP(C175,PRODUCTOS!A:C,3,FALSE),""))</f>
        <v/>
      </c>
      <c r="E175" s="8">
        <f>IF(STOCK_EN_SALAS!A172="","",STOCK_EN_SALAS!G172)</f>
        <v/>
      </c>
      <c r="F175" s="8">
        <f>IF(STOCK_EN_SALAS!A172="","",STOCK_EN_SALAS!H172)</f>
        <v/>
      </c>
      <c r="G175" s="10">
        <f>IF(OR(C175="",F175&lt;&gt;"QUIEBRE INMINENTE"),"",ROUND(STOCK_EN_SALAS!F172*IFERROR(VLOOKUP(C175,PRODUCTOS!A:F,6,FALSE),0),0))</f>
        <v/>
      </c>
    </row>
    <row r="176">
      <c r="A176" s="10">
        <f>IF(STOCK_EN_SALAS!A173="","",STOCK_EN_SALAS!A173)</f>
        <v/>
      </c>
      <c r="B176" s="10">
        <f>IF(STOCK_EN_SALAS!A173="","",STOCK_EN_SALAS!B173)</f>
        <v/>
      </c>
      <c r="C176" s="10">
        <f>IF(STOCK_EN_SALAS!A173="","",STOCK_EN_SALAS!C173)</f>
        <v/>
      </c>
      <c r="D176" s="8">
        <f>IF(C176="","",IFERROR(VLOOKUP(C176,PRODUCTOS!A:C,3,FALSE),""))</f>
        <v/>
      </c>
      <c r="E176" s="8">
        <f>IF(STOCK_EN_SALAS!A173="","",STOCK_EN_SALAS!G173)</f>
        <v/>
      </c>
      <c r="F176" s="8">
        <f>IF(STOCK_EN_SALAS!A173="","",STOCK_EN_SALAS!H173)</f>
        <v/>
      </c>
      <c r="G176" s="10">
        <f>IF(OR(C176="",F176&lt;&gt;"QUIEBRE INMINENTE"),"",ROUND(STOCK_EN_SALAS!F173*IFERROR(VLOOKUP(C176,PRODUCTOS!A:F,6,FALSE),0),0))</f>
        <v/>
      </c>
    </row>
    <row r="177">
      <c r="A177" s="10">
        <f>IF(STOCK_EN_SALAS!A174="","",STOCK_EN_SALAS!A174)</f>
        <v/>
      </c>
      <c r="B177" s="10">
        <f>IF(STOCK_EN_SALAS!A174="","",STOCK_EN_SALAS!B174)</f>
        <v/>
      </c>
      <c r="C177" s="10">
        <f>IF(STOCK_EN_SALAS!A174="","",STOCK_EN_SALAS!C174)</f>
        <v/>
      </c>
      <c r="D177" s="8">
        <f>IF(C177="","",IFERROR(VLOOKUP(C177,PRODUCTOS!A:C,3,FALSE),""))</f>
        <v/>
      </c>
      <c r="E177" s="8">
        <f>IF(STOCK_EN_SALAS!A174="","",STOCK_EN_SALAS!G174)</f>
        <v/>
      </c>
      <c r="F177" s="8">
        <f>IF(STOCK_EN_SALAS!A174="","",STOCK_EN_SALAS!H174)</f>
        <v/>
      </c>
      <c r="G177" s="10">
        <f>IF(OR(C177="",F177&lt;&gt;"QUIEBRE INMINENTE"),"",ROUND(STOCK_EN_SALAS!F174*IFERROR(VLOOKUP(C177,PRODUCTOS!A:F,6,FALSE),0),0))</f>
        <v/>
      </c>
    </row>
    <row r="178">
      <c r="A178" s="10">
        <f>IF(STOCK_EN_SALAS!A175="","",STOCK_EN_SALAS!A175)</f>
        <v/>
      </c>
      <c r="B178" s="10">
        <f>IF(STOCK_EN_SALAS!A175="","",STOCK_EN_SALAS!B175)</f>
        <v/>
      </c>
      <c r="C178" s="10">
        <f>IF(STOCK_EN_SALAS!A175="","",STOCK_EN_SALAS!C175)</f>
        <v/>
      </c>
      <c r="D178" s="8">
        <f>IF(C178="","",IFERROR(VLOOKUP(C178,PRODUCTOS!A:C,3,FALSE),""))</f>
        <v/>
      </c>
      <c r="E178" s="8">
        <f>IF(STOCK_EN_SALAS!A175="","",STOCK_EN_SALAS!G175)</f>
        <v/>
      </c>
      <c r="F178" s="8">
        <f>IF(STOCK_EN_SALAS!A175="","",STOCK_EN_SALAS!H175)</f>
        <v/>
      </c>
      <c r="G178" s="10">
        <f>IF(OR(C178="",F178&lt;&gt;"QUIEBRE INMINENTE"),"",ROUND(STOCK_EN_SALAS!F175*IFERROR(VLOOKUP(C178,PRODUCTOS!A:F,6,FALSE),0),0))</f>
        <v/>
      </c>
    </row>
    <row r="179">
      <c r="A179" s="10">
        <f>IF(STOCK_EN_SALAS!A176="","",STOCK_EN_SALAS!A176)</f>
        <v/>
      </c>
      <c r="B179" s="10">
        <f>IF(STOCK_EN_SALAS!A176="","",STOCK_EN_SALAS!B176)</f>
        <v/>
      </c>
      <c r="C179" s="10">
        <f>IF(STOCK_EN_SALAS!A176="","",STOCK_EN_SALAS!C176)</f>
        <v/>
      </c>
      <c r="D179" s="8">
        <f>IF(C179="","",IFERROR(VLOOKUP(C179,PRODUCTOS!A:C,3,FALSE),""))</f>
        <v/>
      </c>
      <c r="E179" s="8">
        <f>IF(STOCK_EN_SALAS!A176="","",STOCK_EN_SALAS!G176)</f>
        <v/>
      </c>
      <c r="F179" s="8">
        <f>IF(STOCK_EN_SALAS!A176="","",STOCK_EN_SALAS!H176)</f>
        <v/>
      </c>
      <c r="G179" s="10">
        <f>IF(OR(C179="",F179&lt;&gt;"QUIEBRE INMINENTE"),"",ROUND(STOCK_EN_SALAS!F176*IFERROR(VLOOKUP(C179,PRODUCTOS!A:F,6,FALSE),0),0))</f>
        <v/>
      </c>
    </row>
    <row r="180">
      <c r="A180" s="10">
        <f>IF(STOCK_EN_SALAS!A177="","",STOCK_EN_SALAS!A177)</f>
        <v/>
      </c>
      <c r="B180" s="10">
        <f>IF(STOCK_EN_SALAS!A177="","",STOCK_EN_SALAS!B177)</f>
        <v/>
      </c>
      <c r="C180" s="10">
        <f>IF(STOCK_EN_SALAS!A177="","",STOCK_EN_SALAS!C177)</f>
        <v/>
      </c>
      <c r="D180" s="8">
        <f>IF(C180="","",IFERROR(VLOOKUP(C180,PRODUCTOS!A:C,3,FALSE),""))</f>
        <v/>
      </c>
      <c r="E180" s="8">
        <f>IF(STOCK_EN_SALAS!A177="","",STOCK_EN_SALAS!G177)</f>
        <v/>
      </c>
      <c r="F180" s="8">
        <f>IF(STOCK_EN_SALAS!A177="","",STOCK_EN_SALAS!H177)</f>
        <v/>
      </c>
      <c r="G180" s="10">
        <f>IF(OR(C180="",F180&lt;&gt;"QUIEBRE INMINENTE"),"",ROUND(STOCK_EN_SALAS!F177*IFERROR(VLOOKUP(C180,PRODUCTOS!A:F,6,FALSE),0),0))</f>
        <v/>
      </c>
    </row>
    <row r="181">
      <c r="A181" s="10">
        <f>IF(STOCK_EN_SALAS!A178="","",STOCK_EN_SALAS!A178)</f>
        <v/>
      </c>
      <c r="B181" s="10">
        <f>IF(STOCK_EN_SALAS!A178="","",STOCK_EN_SALAS!B178)</f>
        <v/>
      </c>
      <c r="C181" s="10">
        <f>IF(STOCK_EN_SALAS!A178="","",STOCK_EN_SALAS!C178)</f>
        <v/>
      </c>
      <c r="D181" s="8">
        <f>IF(C181="","",IFERROR(VLOOKUP(C181,PRODUCTOS!A:C,3,FALSE),""))</f>
        <v/>
      </c>
      <c r="E181" s="8">
        <f>IF(STOCK_EN_SALAS!A178="","",STOCK_EN_SALAS!G178)</f>
        <v/>
      </c>
      <c r="F181" s="8">
        <f>IF(STOCK_EN_SALAS!A178="","",STOCK_EN_SALAS!H178)</f>
        <v/>
      </c>
      <c r="G181" s="10">
        <f>IF(OR(C181="",F181&lt;&gt;"QUIEBRE INMINENTE"),"",ROUND(STOCK_EN_SALAS!F178*IFERROR(VLOOKUP(C181,PRODUCTOS!A:F,6,FALSE),0),0))</f>
        <v/>
      </c>
    </row>
    <row r="182">
      <c r="A182" s="10">
        <f>IF(STOCK_EN_SALAS!A179="","",STOCK_EN_SALAS!A179)</f>
        <v/>
      </c>
      <c r="B182" s="10">
        <f>IF(STOCK_EN_SALAS!A179="","",STOCK_EN_SALAS!B179)</f>
        <v/>
      </c>
      <c r="C182" s="10">
        <f>IF(STOCK_EN_SALAS!A179="","",STOCK_EN_SALAS!C179)</f>
        <v/>
      </c>
      <c r="D182" s="8">
        <f>IF(C182="","",IFERROR(VLOOKUP(C182,PRODUCTOS!A:C,3,FALSE),""))</f>
        <v/>
      </c>
      <c r="E182" s="8">
        <f>IF(STOCK_EN_SALAS!A179="","",STOCK_EN_SALAS!G179)</f>
        <v/>
      </c>
      <c r="F182" s="8">
        <f>IF(STOCK_EN_SALAS!A179="","",STOCK_EN_SALAS!H179)</f>
        <v/>
      </c>
      <c r="G182" s="10">
        <f>IF(OR(C182="",F182&lt;&gt;"QUIEBRE INMINENTE"),"",ROUND(STOCK_EN_SALAS!F179*IFERROR(VLOOKUP(C182,PRODUCTOS!A:F,6,FALSE),0),0))</f>
        <v/>
      </c>
    </row>
    <row r="183">
      <c r="A183" s="10">
        <f>IF(STOCK_EN_SALAS!A180="","",STOCK_EN_SALAS!A180)</f>
        <v/>
      </c>
      <c r="B183" s="10">
        <f>IF(STOCK_EN_SALAS!A180="","",STOCK_EN_SALAS!B180)</f>
        <v/>
      </c>
      <c r="C183" s="10">
        <f>IF(STOCK_EN_SALAS!A180="","",STOCK_EN_SALAS!C180)</f>
        <v/>
      </c>
      <c r="D183" s="8">
        <f>IF(C183="","",IFERROR(VLOOKUP(C183,PRODUCTOS!A:C,3,FALSE),""))</f>
        <v/>
      </c>
      <c r="E183" s="8">
        <f>IF(STOCK_EN_SALAS!A180="","",STOCK_EN_SALAS!G180)</f>
        <v/>
      </c>
      <c r="F183" s="8">
        <f>IF(STOCK_EN_SALAS!A180="","",STOCK_EN_SALAS!H180)</f>
        <v/>
      </c>
      <c r="G183" s="10">
        <f>IF(OR(C183="",F183&lt;&gt;"QUIEBRE INMINENTE"),"",ROUND(STOCK_EN_SALAS!F180*IFERROR(VLOOKUP(C183,PRODUCTOS!A:F,6,FALSE),0),0))</f>
        <v/>
      </c>
    </row>
    <row r="184">
      <c r="A184" s="10">
        <f>IF(STOCK_EN_SALAS!A181="","",STOCK_EN_SALAS!A181)</f>
        <v/>
      </c>
      <c r="B184" s="10">
        <f>IF(STOCK_EN_SALAS!A181="","",STOCK_EN_SALAS!B181)</f>
        <v/>
      </c>
      <c r="C184" s="10">
        <f>IF(STOCK_EN_SALAS!A181="","",STOCK_EN_SALAS!C181)</f>
        <v/>
      </c>
      <c r="D184" s="8">
        <f>IF(C184="","",IFERROR(VLOOKUP(C184,PRODUCTOS!A:C,3,FALSE),""))</f>
        <v/>
      </c>
      <c r="E184" s="8">
        <f>IF(STOCK_EN_SALAS!A181="","",STOCK_EN_SALAS!G181)</f>
        <v/>
      </c>
      <c r="F184" s="8">
        <f>IF(STOCK_EN_SALAS!A181="","",STOCK_EN_SALAS!H181)</f>
        <v/>
      </c>
      <c r="G184" s="10">
        <f>IF(OR(C184="",F184&lt;&gt;"QUIEBRE INMINENTE"),"",ROUND(STOCK_EN_SALAS!F181*IFERROR(VLOOKUP(C184,PRODUCTOS!A:F,6,FALSE),0),0))</f>
        <v/>
      </c>
    </row>
    <row r="185">
      <c r="A185" s="10">
        <f>IF(STOCK_EN_SALAS!A182="","",STOCK_EN_SALAS!A182)</f>
        <v/>
      </c>
      <c r="B185" s="10">
        <f>IF(STOCK_EN_SALAS!A182="","",STOCK_EN_SALAS!B182)</f>
        <v/>
      </c>
      <c r="C185" s="10">
        <f>IF(STOCK_EN_SALAS!A182="","",STOCK_EN_SALAS!C182)</f>
        <v/>
      </c>
      <c r="D185" s="8">
        <f>IF(C185="","",IFERROR(VLOOKUP(C185,PRODUCTOS!A:C,3,FALSE),""))</f>
        <v/>
      </c>
      <c r="E185" s="8">
        <f>IF(STOCK_EN_SALAS!A182="","",STOCK_EN_SALAS!G182)</f>
        <v/>
      </c>
      <c r="F185" s="8">
        <f>IF(STOCK_EN_SALAS!A182="","",STOCK_EN_SALAS!H182)</f>
        <v/>
      </c>
      <c r="G185" s="10">
        <f>IF(OR(C185="",F185&lt;&gt;"QUIEBRE INMINENTE"),"",ROUND(STOCK_EN_SALAS!F182*IFERROR(VLOOKUP(C185,PRODUCTOS!A:F,6,FALSE),0),0))</f>
        <v/>
      </c>
    </row>
    <row r="186">
      <c r="A186" s="10">
        <f>IF(STOCK_EN_SALAS!A183="","",STOCK_EN_SALAS!A183)</f>
        <v/>
      </c>
      <c r="B186" s="10">
        <f>IF(STOCK_EN_SALAS!A183="","",STOCK_EN_SALAS!B183)</f>
        <v/>
      </c>
      <c r="C186" s="10">
        <f>IF(STOCK_EN_SALAS!A183="","",STOCK_EN_SALAS!C183)</f>
        <v/>
      </c>
      <c r="D186" s="8">
        <f>IF(C186="","",IFERROR(VLOOKUP(C186,PRODUCTOS!A:C,3,FALSE),""))</f>
        <v/>
      </c>
      <c r="E186" s="8">
        <f>IF(STOCK_EN_SALAS!A183="","",STOCK_EN_SALAS!G183)</f>
        <v/>
      </c>
      <c r="F186" s="8">
        <f>IF(STOCK_EN_SALAS!A183="","",STOCK_EN_SALAS!H183)</f>
        <v/>
      </c>
      <c r="G186" s="10">
        <f>IF(OR(C186="",F186&lt;&gt;"QUIEBRE INMINENTE"),"",ROUND(STOCK_EN_SALAS!F183*IFERROR(VLOOKUP(C186,PRODUCTOS!A:F,6,FALSE),0),0))</f>
        <v/>
      </c>
    </row>
    <row r="187">
      <c r="A187" s="10">
        <f>IF(STOCK_EN_SALAS!A184="","",STOCK_EN_SALAS!A184)</f>
        <v/>
      </c>
      <c r="B187" s="10">
        <f>IF(STOCK_EN_SALAS!A184="","",STOCK_EN_SALAS!B184)</f>
        <v/>
      </c>
      <c r="C187" s="10">
        <f>IF(STOCK_EN_SALAS!A184="","",STOCK_EN_SALAS!C184)</f>
        <v/>
      </c>
      <c r="D187" s="8">
        <f>IF(C187="","",IFERROR(VLOOKUP(C187,PRODUCTOS!A:C,3,FALSE),""))</f>
        <v/>
      </c>
      <c r="E187" s="8">
        <f>IF(STOCK_EN_SALAS!A184="","",STOCK_EN_SALAS!G184)</f>
        <v/>
      </c>
      <c r="F187" s="8">
        <f>IF(STOCK_EN_SALAS!A184="","",STOCK_EN_SALAS!H184)</f>
        <v/>
      </c>
      <c r="G187" s="10">
        <f>IF(OR(C187="",F187&lt;&gt;"QUIEBRE INMINENTE"),"",ROUND(STOCK_EN_SALAS!F184*IFERROR(VLOOKUP(C187,PRODUCTOS!A:F,6,FALSE),0),0))</f>
        <v/>
      </c>
    </row>
    <row r="188">
      <c r="A188" s="10">
        <f>IF(STOCK_EN_SALAS!A185="","",STOCK_EN_SALAS!A185)</f>
        <v/>
      </c>
      <c r="B188" s="10">
        <f>IF(STOCK_EN_SALAS!A185="","",STOCK_EN_SALAS!B185)</f>
        <v/>
      </c>
      <c r="C188" s="10">
        <f>IF(STOCK_EN_SALAS!A185="","",STOCK_EN_SALAS!C185)</f>
        <v/>
      </c>
      <c r="D188" s="8">
        <f>IF(C188="","",IFERROR(VLOOKUP(C188,PRODUCTOS!A:C,3,FALSE),""))</f>
        <v/>
      </c>
      <c r="E188" s="8">
        <f>IF(STOCK_EN_SALAS!A185="","",STOCK_EN_SALAS!G185)</f>
        <v/>
      </c>
      <c r="F188" s="8">
        <f>IF(STOCK_EN_SALAS!A185="","",STOCK_EN_SALAS!H185)</f>
        <v/>
      </c>
      <c r="G188" s="10">
        <f>IF(OR(C188="",F188&lt;&gt;"QUIEBRE INMINENTE"),"",ROUND(STOCK_EN_SALAS!F185*IFERROR(VLOOKUP(C188,PRODUCTOS!A:F,6,FALSE),0),0))</f>
        <v/>
      </c>
    </row>
    <row r="189">
      <c r="A189" s="10">
        <f>IF(STOCK_EN_SALAS!A186="","",STOCK_EN_SALAS!A186)</f>
        <v/>
      </c>
      <c r="B189" s="10">
        <f>IF(STOCK_EN_SALAS!A186="","",STOCK_EN_SALAS!B186)</f>
        <v/>
      </c>
      <c r="C189" s="10">
        <f>IF(STOCK_EN_SALAS!A186="","",STOCK_EN_SALAS!C186)</f>
        <v/>
      </c>
      <c r="D189" s="8">
        <f>IF(C189="","",IFERROR(VLOOKUP(C189,PRODUCTOS!A:C,3,FALSE),""))</f>
        <v/>
      </c>
      <c r="E189" s="8">
        <f>IF(STOCK_EN_SALAS!A186="","",STOCK_EN_SALAS!G186)</f>
        <v/>
      </c>
      <c r="F189" s="8">
        <f>IF(STOCK_EN_SALAS!A186="","",STOCK_EN_SALAS!H186)</f>
        <v/>
      </c>
      <c r="G189" s="10">
        <f>IF(OR(C189="",F189&lt;&gt;"QUIEBRE INMINENTE"),"",ROUND(STOCK_EN_SALAS!F186*IFERROR(VLOOKUP(C189,PRODUCTOS!A:F,6,FALSE),0),0))</f>
        <v/>
      </c>
    </row>
    <row r="190">
      <c r="A190" s="10">
        <f>IF(STOCK_EN_SALAS!A187="","",STOCK_EN_SALAS!A187)</f>
        <v/>
      </c>
      <c r="B190" s="10">
        <f>IF(STOCK_EN_SALAS!A187="","",STOCK_EN_SALAS!B187)</f>
        <v/>
      </c>
      <c r="C190" s="10">
        <f>IF(STOCK_EN_SALAS!A187="","",STOCK_EN_SALAS!C187)</f>
        <v/>
      </c>
      <c r="D190" s="8">
        <f>IF(C190="","",IFERROR(VLOOKUP(C190,PRODUCTOS!A:C,3,FALSE),""))</f>
        <v/>
      </c>
      <c r="E190" s="8">
        <f>IF(STOCK_EN_SALAS!A187="","",STOCK_EN_SALAS!G187)</f>
        <v/>
      </c>
      <c r="F190" s="8">
        <f>IF(STOCK_EN_SALAS!A187="","",STOCK_EN_SALAS!H187)</f>
        <v/>
      </c>
      <c r="G190" s="10">
        <f>IF(OR(C190="",F190&lt;&gt;"QUIEBRE INMINENTE"),"",ROUND(STOCK_EN_SALAS!F187*IFERROR(VLOOKUP(C190,PRODUCTOS!A:F,6,FALSE),0),0))</f>
        <v/>
      </c>
    </row>
    <row r="191">
      <c r="A191" s="10">
        <f>IF(STOCK_EN_SALAS!A188="","",STOCK_EN_SALAS!A188)</f>
        <v/>
      </c>
      <c r="B191" s="10">
        <f>IF(STOCK_EN_SALAS!A188="","",STOCK_EN_SALAS!B188)</f>
        <v/>
      </c>
      <c r="C191" s="10">
        <f>IF(STOCK_EN_SALAS!A188="","",STOCK_EN_SALAS!C188)</f>
        <v/>
      </c>
      <c r="D191" s="8">
        <f>IF(C191="","",IFERROR(VLOOKUP(C191,PRODUCTOS!A:C,3,FALSE),""))</f>
        <v/>
      </c>
      <c r="E191" s="8">
        <f>IF(STOCK_EN_SALAS!A188="","",STOCK_EN_SALAS!G188)</f>
        <v/>
      </c>
      <c r="F191" s="8">
        <f>IF(STOCK_EN_SALAS!A188="","",STOCK_EN_SALAS!H188)</f>
        <v/>
      </c>
      <c r="G191" s="10">
        <f>IF(OR(C191="",F191&lt;&gt;"QUIEBRE INMINENTE"),"",ROUND(STOCK_EN_SALAS!F188*IFERROR(VLOOKUP(C191,PRODUCTOS!A:F,6,FALSE),0),0))</f>
        <v/>
      </c>
    </row>
    <row r="192">
      <c r="A192" s="10">
        <f>IF(STOCK_EN_SALAS!A189="","",STOCK_EN_SALAS!A189)</f>
        <v/>
      </c>
      <c r="B192" s="10">
        <f>IF(STOCK_EN_SALAS!A189="","",STOCK_EN_SALAS!B189)</f>
        <v/>
      </c>
      <c r="C192" s="10">
        <f>IF(STOCK_EN_SALAS!A189="","",STOCK_EN_SALAS!C189)</f>
        <v/>
      </c>
      <c r="D192" s="8">
        <f>IF(C192="","",IFERROR(VLOOKUP(C192,PRODUCTOS!A:C,3,FALSE),""))</f>
        <v/>
      </c>
      <c r="E192" s="8">
        <f>IF(STOCK_EN_SALAS!A189="","",STOCK_EN_SALAS!G189)</f>
        <v/>
      </c>
      <c r="F192" s="8">
        <f>IF(STOCK_EN_SALAS!A189="","",STOCK_EN_SALAS!H189)</f>
        <v/>
      </c>
      <c r="G192" s="10">
        <f>IF(OR(C192="",F192&lt;&gt;"QUIEBRE INMINENTE"),"",ROUND(STOCK_EN_SALAS!F189*IFERROR(VLOOKUP(C192,PRODUCTOS!A:F,6,FALSE),0),0))</f>
        <v/>
      </c>
    </row>
    <row r="193">
      <c r="A193" s="10">
        <f>IF(STOCK_EN_SALAS!A190="","",STOCK_EN_SALAS!A190)</f>
        <v/>
      </c>
      <c r="B193" s="10">
        <f>IF(STOCK_EN_SALAS!A190="","",STOCK_EN_SALAS!B190)</f>
        <v/>
      </c>
      <c r="C193" s="10">
        <f>IF(STOCK_EN_SALAS!A190="","",STOCK_EN_SALAS!C190)</f>
        <v/>
      </c>
      <c r="D193" s="8">
        <f>IF(C193="","",IFERROR(VLOOKUP(C193,PRODUCTOS!A:C,3,FALSE),""))</f>
        <v/>
      </c>
      <c r="E193" s="8">
        <f>IF(STOCK_EN_SALAS!A190="","",STOCK_EN_SALAS!G190)</f>
        <v/>
      </c>
      <c r="F193" s="8">
        <f>IF(STOCK_EN_SALAS!A190="","",STOCK_EN_SALAS!H190)</f>
        <v/>
      </c>
      <c r="G193" s="10">
        <f>IF(OR(C193="",F193&lt;&gt;"QUIEBRE INMINENTE"),"",ROUND(STOCK_EN_SALAS!F190*IFERROR(VLOOKUP(C193,PRODUCTOS!A:F,6,FALSE),0),0))</f>
        <v/>
      </c>
    </row>
    <row r="194">
      <c r="A194" s="10">
        <f>IF(STOCK_EN_SALAS!A191="","",STOCK_EN_SALAS!A191)</f>
        <v/>
      </c>
      <c r="B194" s="10">
        <f>IF(STOCK_EN_SALAS!A191="","",STOCK_EN_SALAS!B191)</f>
        <v/>
      </c>
      <c r="C194" s="10">
        <f>IF(STOCK_EN_SALAS!A191="","",STOCK_EN_SALAS!C191)</f>
        <v/>
      </c>
      <c r="D194" s="8">
        <f>IF(C194="","",IFERROR(VLOOKUP(C194,PRODUCTOS!A:C,3,FALSE),""))</f>
        <v/>
      </c>
      <c r="E194" s="8">
        <f>IF(STOCK_EN_SALAS!A191="","",STOCK_EN_SALAS!G191)</f>
        <v/>
      </c>
      <c r="F194" s="8">
        <f>IF(STOCK_EN_SALAS!A191="","",STOCK_EN_SALAS!H191)</f>
        <v/>
      </c>
      <c r="G194" s="10">
        <f>IF(OR(C194="",F194&lt;&gt;"QUIEBRE INMINENTE"),"",ROUND(STOCK_EN_SALAS!F191*IFERROR(VLOOKUP(C194,PRODUCTOS!A:F,6,FALSE),0),0))</f>
        <v/>
      </c>
    </row>
    <row r="195">
      <c r="A195" s="10">
        <f>IF(STOCK_EN_SALAS!A192="","",STOCK_EN_SALAS!A192)</f>
        <v/>
      </c>
      <c r="B195" s="10">
        <f>IF(STOCK_EN_SALAS!A192="","",STOCK_EN_SALAS!B192)</f>
        <v/>
      </c>
      <c r="C195" s="10">
        <f>IF(STOCK_EN_SALAS!A192="","",STOCK_EN_SALAS!C192)</f>
        <v/>
      </c>
      <c r="D195" s="8">
        <f>IF(C195="","",IFERROR(VLOOKUP(C195,PRODUCTOS!A:C,3,FALSE),""))</f>
        <v/>
      </c>
      <c r="E195" s="8">
        <f>IF(STOCK_EN_SALAS!A192="","",STOCK_EN_SALAS!G192)</f>
        <v/>
      </c>
      <c r="F195" s="8">
        <f>IF(STOCK_EN_SALAS!A192="","",STOCK_EN_SALAS!H192)</f>
        <v/>
      </c>
      <c r="G195" s="10">
        <f>IF(OR(C195="",F195&lt;&gt;"QUIEBRE INMINENTE"),"",ROUND(STOCK_EN_SALAS!F192*IFERROR(VLOOKUP(C195,PRODUCTOS!A:F,6,FALSE),0),0))</f>
        <v/>
      </c>
    </row>
    <row r="196">
      <c r="A196" s="10">
        <f>IF(STOCK_EN_SALAS!A193="","",STOCK_EN_SALAS!A193)</f>
        <v/>
      </c>
      <c r="B196" s="10">
        <f>IF(STOCK_EN_SALAS!A193="","",STOCK_EN_SALAS!B193)</f>
        <v/>
      </c>
      <c r="C196" s="10">
        <f>IF(STOCK_EN_SALAS!A193="","",STOCK_EN_SALAS!C193)</f>
        <v/>
      </c>
      <c r="D196" s="8">
        <f>IF(C196="","",IFERROR(VLOOKUP(C196,PRODUCTOS!A:C,3,FALSE),""))</f>
        <v/>
      </c>
      <c r="E196" s="8">
        <f>IF(STOCK_EN_SALAS!A193="","",STOCK_EN_SALAS!G193)</f>
        <v/>
      </c>
      <c r="F196" s="8">
        <f>IF(STOCK_EN_SALAS!A193="","",STOCK_EN_SALAS!H193)</f>
        <v/>
      </c>
      <c r="G196" s="10">
        <f>IF(OR(C196="",F196&lt;&gt;"QUIEBRE INMINENTE"),"",ROUND(STOCK_EN_SALAS!F193*IFERROR(VLOOKUP(C196,PRODUCTOS!A:F,6,FALSE),0),0))</f>
        <v/>
      </c>
    </row>
    <row r="197">
      <c r="A197" s="10">
        <f>IF(STOCK_EN_SALAS!A194="","",STOCK_EN_SALAS!A194)</f>
        <v/>
      </c>
      <c r="B197" s="10">
        <f>IF(STOCK_EN_SALAS!A194="","",STOCK_EN_SALAS!B194)</f>
        <v/>
      </c>
      <c r="C197" s="10">
        <f>IF(STOCK_EN_SALAS!A194="","",STOCK_EN_SALAS!C194)</f>
        <v/>
      </c>
      <c r="D197" s="8">
        <f>IF(C197="","",IFERROR(VLOOKUP(C197,PRODUCTOS!A:C,3,FALSE),""))</f>
        <v/>
      </c>
      <c r="E197" s="8">
        <f>IF(STOCK_EN_SALAS!A194="","",STOCK_EN_SALAS!G194)</f>
        <v/>
      </c>
      <c r="F197" s="8">
        <f>IF(STOCK_EN_SALAS!A194="","",STOCK_EN_SALAS!H194)</f>
        <v/>
      </c>
      <c r="G197" s="10">
        <f>IF(OR(C197="",F197&lt;&gt;"QUIEBRE INMINENTE"),"",ROUND(STOCK_EN_SALAS!F194*IFERROR(VLOOKUP(C197,PRODUCTOS!A:F,6,FALSE),0),0))</f>
        <v/>
      </c>
    </row>
    <row r="198">
      <c r="A198" s="10">
        <f>IF(STOCK_EN_SALAS!A195="","",STOCK_EN_SALAS!A195)</f>
        <v/>
      </c>
      <c r="B198" s="10">
        <f>IF(STOCK_EN_SALAS!A195="","",STOCK_EN_SALAS!B195)</f>
        <v/>
      </c>
      <c r="C198" s="10">
        <f>IF(STOCK_EN_SALAS!A195="","",STOCK_EN_SALAS!C195)</f>
        <v/>
      </c>
      <c r="D198" s="8">
        <f>IF(C198="","",IFERROR(VLOOKUP(C198,PRODUCTOS!A:C,3,FALSE),""))</f>
        <v/>
      </c>
      <c r="E198" s="8">
        <f>IF(STOCK_EN_SALAS!A195="","",STOCK_EN_SALAS!G195)</f>
        <v/>
      </c>
      <c r="F198" s="8">
        <f>IF(STOCK_EN_SALAS!A195="","",STOCK_EN_SALAS!H195)</f>
        <v/>
      </c>
      <c r="G198" s="10">
        <f>IF(OR(C198="",F198&lt;&gt;"QUIEBRE INMINENTE"),"",ROUND(STOCK_EN_SALAS!F195*IFERROR(VLOOKUP(C198,PRODUCTOS!A:F,6,FALSE),0),0))</f>
        <v/>
      </c>
    </row>
    <row r="199">
      <c r="A199" s="10">
        <f>IF(STOCK_EN_SALAS!A196="","",STOCK_EN_SALAS!A196)</f>
        <v/>
      </c>
      <c r="B199" s="10">
        <f>IF(STOCK_EN_SALAS!A196="","",STOCK_EN_SALAS!B196)</f>
        <v/>
      </c>
      <c r="C199" s="10">
        <f>IF(STOCK_EN_SALAS!A196="","",STOCK_EN_SALAS!C196)</f>
        <v/>
      </c>
      <c r="D199" s="8">
        <f>IF(C199="","",IFERROR(VLOOKUP(C199,PRODUCTOS!A:C,3,FALSE),""))</f>
        <v/>
      </c>
      <c r="E199" s="8">
        <f>IF(STOCK_EN_SALAS!A196="","",STOCK_EN_SALAS!G196)</f>
        <v/>
      </c>
      <c r="F199" s="8">
        <f>IF(STOCK_EN_SALAS!A196="","",STOCK_EN_SALAS!H196)</f>
        <v/>
      </c>
      <c r="G199" s="10">
        <f>IF(OR(C199="",F199&lt;&gt;"QUIEBRE INMINENTE"),"",ROUND(STOCK_EN_SALAS!F196*IFERROR(VLOOKUP(C199,PRODUCTOS!A:F,6,FALSE),0),0))</f>
        <v/>
      </c>
    </row>
  </sheetData>
  <autoFilter ref="A4:G200"/>
  <conditionalFormatting sqref="F5:F200">
    <cfRule type="cellIs" priority="1" operator="equal" dxfId="0">
      <formula>"QUIEBRE INMINENTE"</formula>
    </cfRule>
    <cfRule type="cellIs" priority="2" operator="equal" dxfId="1">
      <formula>"ATENCION"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2026-08-24T12:58:07Z</dcterms:created>
  <dcterms:modified xmlns:dcterms="http://purl.org/dc/terms/" xmlns:xsi="http://www.w3.org/2001/XMLSchema-instance" xsi:type="dcterms:W3CDTF">2026-08-24T12:58:07Z</dcterms:modified>
</cp:coreProperties>
</file>